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5\Bölcsőde tetőszigetelés\Bölcsi tető\Nagy teto A epulet\AF\"/>
    </mc:Choice>
  </mc:AlternateContent>
  <xr:revisionPtr revIDLastSave="0" documentId="13_ncr:1_{8A831440-D29B-4D37-8BF1-2A82BED711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ajanlat BM aknatorony" sheetId="1" r:id="rId1"/>
    <sheet name="Munka1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18" i="1"/>
  <c r="F42" i="2"/>
  <c r="F44" i="2" s="1"/>
  <c r="F41" i="2"/>
  <c r="H41" i="2" s="1"/>
  <c r="F40" i="2"/>
  <c r="H40" i="2" s="1"/>
  <c r="H39" i="2"/>
  <c r="G39" i="2"/>
  <c r="F39" i="2"/>
  <c r="F38" i="2"/>
  <c r="H38" i="2" s="1"/>
  <c r="H37" i="2"/>
  <c r="G37" i="2"/>
  <c r="F37" i="2"/>
  <c r="F36" i="2"/>
  <c r="H36" i="2" s="1"/>
  <c r="H35" i="2"/>
  <c r="G35" i="2"/>
  <c r="F35" i="2"/>
  <c r="F34" i="2"/>
  <c r="H34" i="2" s="1"/>
  <c r="H33" i="2"/>
  <c r="G33" i="2"/>
  <c r="F33" i="2"/>
  <c r="F30" i="2"/>
  <c r="H29" i="2"/>
  <c r="G29" i="2"/>
  <c r="F29" i="2"/>
  <c r="F28" i="2"/>
  <c r="H28" i="2" s="1"/>
  <c r="H27" i="2"/>
  <c r="G27" i="2"/>
  <c r="F27" i="2"/>
  <c r="F26" i="2"/>
  <c r="G26" i="2" s="1"/>
  <c r="H25" i="2"/>
  <c r="G25" i="2"/>
  <c r="F25" i="2"/>
  <c r="F24" i="2"/>
  <c r="H24" i="2" s="1"/>
  <c r="H23" i="2"/>
  <c r="G23" i="2"/>
  <c r="F23" i="2"/>
  <c r="F22" i="2"/>
  <c r="H22" i="2" s="1"/>
  <c r="H21" i="2"/>
  <c r="G21" i="2"/>
  <c r="F21" i="2"/>
  <c r="F20" i="2"/>
  <c r="G20" i="2" s="1"/>
  <c r="H19" i="2"/>
  <c r="G19" i="2"/>
  <c r="F19" i="2"/>
  <c r="F18" i="2"/>
  <c r="G18" i="2" s="1"/>
  <c r="H17" i="2"/>
  <c r="G17" i="2"/>
  <c r="F17" i="2"/>
  <c r="F16" i="2"/>
  <c r="G16" i="2" s="1"/>
  <c r="H15" i="2"/>
  <c r="G15" i="2"/>
  <c r="F15" i="2"/>
  <c r="F14" i="2"/>
  <c r="G14" i="2" s="1"/>
  <c r="H13" i="2"/>
  <c r="G13" i="2"/>
  <c r="F13" i="2"/>
  <c r="F12" i="2"/>
  <c r="H12" i="2" s="1"/>
  <c r="H11" i="2"/>
  <c r="G11" i="2"/>
  <c r="F11" i="2"/>
  <c r="F10" i="2"/>
  <c r="G10" i="2" s="1"/>
  <c r="H9" i="2"/>
  <c r="G9" i="2"/>
  <c r="F9" i="2"/>
  <c r="F8" i="2"/>
  <c r="H8" i="2" s="1"/>
  <c r="H7" i="2"/>
  <c r="G7" i="2"/>
  <c r="F7" i="2"/>
  <c r="F6" i="2"/>
  <c r="H6" i="2" s="1"/>
  <c r="C6" i="2"/>
  <c r="H42" i="2" l="1"/>
  <c r="G36" i="2"/>
  <c r="G40" i="2"/>
  <c r="G6" i="2"/>
  <c r="G22" i="2"/>
  <c r="H10" i="2"/>
  <c r="H30" i="2" s="1"/>
  <c r="H14" i="2"/>
  <c r="H18" i="2"/>
  <c r="H26" i="2"/>
  <c r="G41" i="2"/>
  <c r="G8" i="2"/>
  <c r="G12" i="2"/>
  <c r="G24" i="2"/>
  <c r="G28" i="2"/>
  <c r="G34" i="2"/>
  <c r="G38" i="2"/>
  <c r="H16" i="2"/>
  <c r="H20" i="2"/>
  <c r="G30" i="2" l="1"/>
  <c r="G42" i="2"/>
  <c r="G44" i="2" s="1"/>
  <c r="H44" i="2"/>
</calcChain>
</file>

<file path=xl/sharedStrings.xml><?xml version="1.0" encoding="utf-8"?>
<sst xmlns="http://schemas.openxmlformats.org/spreadsheetml/2006/main" count="99" uniqueCount="67">
  <si>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</si>
  <si>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</si>
  <si>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</si>
  <si>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</si>
  <si>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</si>
  <si>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</si>
  <si>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</si>
  <si>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</si>
  <si>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</si>
  <si>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</si>
  <si>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</si>
  <si>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</si>
  <si>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</si>
  <si>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</si>
  <si>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</si>
  <si>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</si>
  <si>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Nyilatkozom, hogy az ajánlatkérés keretében meghatározott minimum szakmai alkalmassági feltételeknek ajánlattevőként megfelelek és jogosult vagyok a kivitelezési feladat ellátására. Társaságunk az ajánlatkérőtől független ajánlatevő.</t>
  </si>
  <si>
    <t>Kelt : 2025. szeptember 18.</t>
  </si>
  <si>
    <t>Oroszlányi Bölcsőde tetőszigetelése</t>
  </si>
  <si>
    <t>Oroszlányi Bölcsőde tetőfelületének vízszigetelési munkálataira</t>
  </si>
  <si>
    <t>Oroszlány, Bölcsöde tetőfelújítás</t>
  </si>
  <si>
    <t>Szükséges anyagok/árak</t>
  </si>
  <si>
    <t>Mennyiség</t>
  </si>
  <si>
    <t>egység ár</t>
  </si>
  <si>
    <t>nettó</t>
  </si>
  <si>
    <t>27% Áfa</t>
  </si>
  <si>
    <t>Bruttó</t>
  </si>
  <si>
    <t>AT N- 100 5cm vastag lépésálló hőszigetelés</t>
  </si>
  <si>
    <t>m2</t>
  </si>
  <si>
    <t>Szálerősített PVC vízszigetelés 1,5mm</t>
  </si>
  <si>
    <t>min 120gr/m2 geotextília</t>
  </si>
  <si>
    <t>Bramac 3x5cm tetőléc ATTIKA szintezéséhez</t>
  </si>
  <si>
    <t>fm</t>
  </si>
  <si>
    <t>OSB faforgácslap 15mm</t>
  </si>
  <si>
    <t>tábla</t>
  </si>
  <si>
    <t>Betoncsavar BRAMAC léc rögzítéséhez</t>
  </si>
  <si>
    <t>db</t>
  </si>
  <si>
    <t>Régebben épült tetőfelületekhez 10x10 gerenda</t>
  </si>
  <si>
    <t>Régebben épült épületen lévő mechanikai rögzítés PVC vízszigeteléshez, 
valamint hőszigeteléshez</t>
  </si>
  <si>
    <t>Régebben épült épülethez szigetelés tartó műanyag hüvely</t>
  </si>
  <si>
    <t>Felújítás utáni tetőfelületeken való mechanikai rögzítés trapézlemezbe 
TKR lemez csavarral, valamint szigetelés tartó hüvellyel</t>
  </si>
  <si>
    <t>8x60 beütődübel</t>
  </si>
  <si>
    <t>Facsavar 5x50</t>
  </si>
  <si>
    <t>Facsavar 5x30</t>
  </si>
  <si>
    <t>Szintezőcsavar 6x100</t>
  </si>
  <si>
    <t>EJOT htv-ru 40 szigetelés tartó tányér</t>
  </si>
  <si>
    <t>Csomóponti/szálerősítés nélküli PVC</t>
  </si>
  <si>
    <t>ITALPROFILI páraszellőző</t>
  </si>
  <si>
    <t xml:space="preserve">„falléc” fóliabádog felépítményeken való hóhatár kialakításához     </t>
  </si>
  <si>
    <t xml:space="preserve">Antracit színű cseppentő fóliabádog 5-26-2cm kiterített szélességben </t>
  </si>
  <si>
    <t>Sarokvas 10x10 gerenda mechanikai rögzítéséhez</t>
  </si>
  <si>
    <t>Sikasil C kültéri tömítőmassza</t>
  </si>
  <si>
    <t xml:space="preserve">SOUDAL ragasztóhab </t>
  </si>
  <si>
    <t>35 cm rögzítési költség (20*20/35 cm rögzítő lyúk+rögzítő csavar)</t>
  </si>
  <si>
    <t xml:space="preserve">Szintező gerenda 10*10 </t>
  </si>
  <si>
    <t>Anyag összesen</t>
  </si>
  <si>
    <t>Munkadíj/ Műszaki tartalom</t>
  </si>
  <si>
    <t xml:space="preserve">ATTIKA fal „facsomag” készítése, magasítása/lejtés kialakítása szintezőcsavarral, 
20cm hosszúságú, 2 sorban egymásra építve 3x5 BRAMAC léccel 
50cm-es távolságokkal fektetve, ennek felső részén 15mm OSB lappal szerelve </t>
  </si>
  <si>
    <t>Antracit színű cseppentő fóliabádoglemez szerelése ATTIKA falon lévő OSB forgácslap 
külső oldalán 2mm dilatációs hézagokkal, majd dilatáció fedése színazonos 
PVC-vel</t>
  </si>
  <si>
    <t>ATTIKA fal hőhídmentesítése,  50cm-es közök kitöltése 
10cm vastag hőszigetelő lemezzel</t>
  </si>
  <si>
    <t xml:space="preserve">AT-N 100 lépésálló hőszigetelés eltolásos technológiával való 
fektetése két rétegben hő/-híd mentesség érdekében. Mechanikusan rögzítve </t>
  </si>
  <si>
    <t>geotextília terítése min. 10cm-es átlapolással</t>
  </si>
  <si>
    <t>PVC fektetése min. 10cm-es átfedésekkel, mechanikus 
rögzítéssel, forró levegős technológiával való hegesztés toldásoknál vízszintes felületen</t>
  </si>
  <si>
    <t>Tető szinteltolásainak fóliabádoggal való szerelése, ezek tömítése, 
majd PVC-vel való zárásuk , szint eltolások csomópontjainak kialakítása, 
majd vízszintes felületen 10cm-es talpalással</t>
  </si>
  <si>
    <t>Munkadíj összesen</t>
  </si>
  <si>
    <t>Anyag, munkadíj összesen:</t>
  </si>
  <si>
    <t>Nyilatkozom, hogy a fenti ajánlati árat a "Oroszlányi Bölcsőde tetőfelület vízszigetelési munkálatai" tárgyú ajánlatkérés keretében kiadott ajánlatkérési dokumentumokban foglalt tartalmak megismerését követően, az ajánlati felhívás előírásainak megfelelő feladatellátásra tekintettel, a szolgáltatáshoz szükséges minden költségre figyelemmel tettem. Tudomásul veszem, hogy a megajánlott ár átalányár, az árazandó költségvetésben lévő mennyiségek előzetesen felmérésen alapulnak, nyertességem esetén a megkötendő átalányáras szerződés tekintetében a mennyiségektől való eltérés nem jelent alapot pótmunka érvényesítésére. Ajánlatom a benyújtásától számított 60 napig érvényes.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</si>
</sst>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\ &quot;Ft&quot;_-;\-* #,##0\ &quot;Ft&quot;_-;_-* &quot;-&quot;??\ &quot;Ft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1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0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0" applyFont="1"/>
    <xf numFmtId="164" fontId="0" fillId="0" borderId="0" xfId="1" applyNumberFormat="1" applyFont="1"/>
    <xf numFmtId="165" fontId="0" fillId="0" borderId="0" xfId="1" applyNumberFormat="1" applyFont="1"/>
    <xf numFmtId="0" fontId="8" fillId="0" borderId="0" xfId="0" applyFont="1"/>
    <xf numFmtId="164" fontId="8" fillId="0" borderId="0" xfId="1" applyNumberFormat="1" applyFont="1"/>
    <xf numFmtId="165" fontId="8" fillId="0" borderId="0" xfId="1" applyNumberFormat="1" applyFont="1"/>
    <xf numFmtId="0" fontId="0" fillId="0" borderId="0" xfId="0" applyAlignment="1">
      <alignment wrapText="1"/>
    </xf>
    <xf numFmtId="0" fontId="0" fillId="0" borderId="13" xfId="0" applyBorder="1"/>
    <xf numFmtId="164" fontId="0" fillId="0" borderId="13" xfId="1" applyNumberFormat="1" applyFont="1" applyBorder="1"/>
    <xf numFmtId="165" fontId="0" fillId="0" borderId="13" xfId="1" applyNumberFormat="1" applyFont="1" applyBorder="1"/>
    <xf numFmtId="164" fontId="9" fillId="0" borderId="0" xfId="1" applyNumberFormat="1" applyFont="1"/>
    <xf numFmtId="165" fontId="9" fillId="0" borderId="0" xfId="1" applyNumberFormat="1" applyFont="1"/>
    <xf numFmtId="166" fontId="9" fillId="0" borderId="0" xfId="2" applyNumberFormat="1" applyFont="1"/>
    <xf numFmtId="0" fontId="9" fillId="0" borderId="0" xfId="0" applyFont="1"/>
    <xf numFmtId="0" fontId="10" fillId="0" borderId="0" xfId="0" applyFont="1"/>
    <xf numFmtId="166" fontId="11" fillId="0" borderId="0" xfId="2" applyNumberFormat="1" applyFont="1"/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16" t="s">
        <v>0</v>
      </c>
      <c r="B1" s="16"/>
      <c r="C1" s="16"/>
      <c r="D1" s="16"/>
      <c r="E1" s="16"/>
    </row>
    <row r="2" spans="1:5" ht="42" customHeight="1" x14ac:dyDescent="0.25">
      <c r="A2" s="22" t="s">
        <v>19</v>
      </c>
      <c r="B2" s="22"/>
      <c r="C2" s="22"/>
      <c r="D2" s="22"/>
      <c r="E2" s="22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18" t="s">
        <v>1</v>
      </c>
      <c r="B5" s="19"/>
      <c r="C5" s="19"/>
      <c r="D5" s="19"/>
      <c r="E5" s="20"/>
    </row>
    <row r="6" spans="1:5" ht="30" customHeight="1" x14ac:dyDescent="0.25">
      <c r="A6" s="18" t="s">
        <v>2</v>
      </c>
      <c r="B6" s="19"/>
      <c r="C6" s="19"/>
      <c r="D6" s="19"/>
      <c r="E6" s="20"/>
    </row>
    <row r="7" spans="1:5" ht="30" customHeight="1" x14ac:dyDescent="0.25">
      <c r="A7" s="18" t="s">
        <v>3</v>
      </c>
      <c r="B7" s="19"/>
      <c r="C7" s="19"/>
      <c r="D7" s="19"/>
      <c r="E7" s="20"/>
    </row>
    <row r="8" spans="1:5" ht="30" customHeight="1" x14ac:dyDescent="0.25">
      <c r="A8" s="18" t="s">
        <v>4</v>
      </c>
      <c r="B8" s="19"/>
      <c r="C8" s="19"/>
      <c r="D8" s="19"/>
      <c r="E8" s="20"/>
    </row>
    <row r="9" spans="1:5" ht="30" customHeight="1" x14ac:dyDescent="0.25">
      <c r="A9" s="21" t="s">
        <v>5</v>
      </c>
      <c r="B9" s="21"/>
      <c r="C9" s="21"/>
      <c r="D9" s="21"/>
      <c r="E9" s="21"/>
    </row>
    <row r="10" spans="1:5" ht="30" customHeight="1" x14ac:dyDescent="0.25">
      <c r="A10" s="5"/>
      <c r="B10" s="18" t="s">
        <v>6</v>
      </c>
      <c r="C10" s="19"/>
      <c r="D10" s="19"/>
      <c r="E10" s="20"/>
    </row>
    <row r="11" spans="1:5" ht="30" customHeight="1" x14ac:dyDescent="0.25">
      <c r="A11" s="5"/>
      <c r="B11" s="18" t="s">
        <v>7</v>
      </c>
      <c r="C11" s="19"/>
      <c r="D11" s="19"/>
      <c r="E11" s="20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17" t="s">
        <v>18</v>
      </c>
      <c r="C13" s="17"/>
      <c r="D13" s="17"/>
      <c r="E13" s="17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25" t="s">
        <v>9</v>
      </c>
      <c r="B15" s="26"/>
      <c r="C15" s="26"/>
      <c r="D15" s="26"/>
      <c r="E15" s="27"/>
    </row>
    <row r="16" spans="1:5" ht="30.75" customHeight="1" thickBot="1" x14ac:dyDescent="0.3">
      <c r="A16" s="11"/>
      <c r="B16" s="11"/>
      <c r="C16" s="11"/>
      <c r="D16" s="11"/>
      <c r="E16" s="11"/>
    </row>
    <row r="17" spans="1:5" x14ac:dyDescent="0.25">
      <c r="A17" s="23" t="s">
        <v>10</v>
      </c>
      <c r="B17" s="24"/>
      <c r="C17" s="12" t="s">
        <v>11</v>
      </c>
      <c r="D17" s="12" t="s">
        <v>12</v>
      </c>
      <c r="E17" s="13" t="s">
        <v>13</v>
      </c>
    </row>
    <row r="18" spans="1:5" ht="42" customHeight="1" x14ac:dyDescent="0.25">
      <c r="A18" s="35" t="s">
        <v>18</v>
      </c>
      <c r="B18" s="36"/>
      <c r="C18" s="8">
        <f>Munka1!F44</f>
        <v>0</v>
      </c>
      <c r="D18" s="8">
        <f>Munka1!G44</f>
        <v>0</v>
      </c>
      <c r="E18" s="15">
        <f>Munka1!H44</f>
        <v>0</v>
      </c>
    </row>
    <row r="19" spans="1:5" ht="42" customHeight="1" x14ac:dyDescent="0.25">
      <c r="A19" s="9"/>
      <c r="B19" s="9"/>
      <c r="C19" s="10"/>
      <c r="D19" s="10"/>
      <c r="E19" s="10"/>
    </row>
    <row r="20" spans="1:5" ht="63.75" customHeight="1" x14ac:dyDescent="0.25">
      <c r="A20" s="30" t="s">
        <v>16</v>
      </c>
      <c r="B20" s="33"/>
      <c r="C20" s="33"/>
      <c r="D20" s="33"/>
      <c r="E20" s="34"/>
    </row>
    <row r="21" spans="1:5" x14ac:dyDescent="0.25">
      <c r="A21" s="5"/>
      <c r="B21" s="5"/>
      <c r="C21" s="5"/>
      <c r="D21" s="5"/>
      <c r="E21" s="5"/>
    </row>
    <row r="22" spans="1:5" x14ac:dyDescent="0.25">
      <c r="A22" s="28" t="s">
        <v>14</v>
      </c>
      <c r="B22" s="29"/>
      <c r="C22" s="5"/>
      <c r="D22" s="5"/>
      <c r="E22" s="5"/>
    </row>
    <row r="23" spans="1:5" ht="105" customHeight="1" x14ac:dyDescent="0.25">
      <c r="A23" s="30" t="s">
        <v>66</v>
      </c>
      <c r="B23" s="31"/>
      <c r="C23" s="31"/>
      <c r="D23" s="31"/>
      <c r="E23" s="32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17</v>
      </c>
    </row>
    <row r="29" spans="1:5" ht="48" customHeight="1" x14ac:dyDescent="0.25">
      <c r="D29" s="6"/>
    </row>
    <row r="30" spans="1:5" x14ac:dyDescent="0.25">
      <c r="D30" s="7" t="s">
        <v>15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6">
    <mergeCell ref="A17:B17"/>
    <mergeCell ref="A15:E15"/>
    <mergeCell ref="A22:B22"/>
    <mergeCell ref="A23:E23"/>
    <mergeCell ref="A20:E20"/>
    <mergeCell ref="A18:B18"/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E6D3-BC37-4E16-9B6E-59BD958F5448}">
  <dimension ref="B2:H45"/>
  <sheetViews>
    <sheetView topLeftCell="A28" workbookViewId="0">
      <selection activeCell="F44" sqref="F44"/>
    </sheetView>
  </sheetViews>
  <sheetFormatPr defaultRowHeight="15" x14ac:dyDescent="0.25"/>
  <cols>
    <col min="2" max="2" width="67.42578125" customWidth="1"/>
    <col min="3" max="3" width="11.140625" style="38" customWidth="1"/>
    <col min="4" max="4" width="9.140625" style="38"/>
    <col min="5" max="5" width="17.28515625" style="39" customWidth="1"/>
    <col min="6" max="6" width="17.7109375" style="39" bestFit="1" customWidth="1"/>
    <col min="7" max="7" width="17.7109375" style="39" customWidth="1"/>
    <col min="8" max="8" width="21.28515625" style="39" customWidth="1"/>
  </cols>
  <sheetData>
    <row r="2" spans="2:8" ht="21" x14ac:dyDescent="0.35">
      <c r="B2" s="37" t="s">
        <v>20</v>
      </c>
    </row>
    <row r="5" spans="2:8" s="40" customFormat="1" ht="18.75" x14ac:dyDescent="0.3">
      <c r="B5" s="40" t="s">
        <v>21</v>
      </c>
      <c r="C5" s="41" t="s">
        <v>22</v>
      </c>
      <c r="D5" s="41"/>
      <c r="E5" s="42" t="s">
        <v>23</v>
      </c>
      <c r="F5" s="42" t="s">
        <v>24</v>
      </c>
      <c r="G5" s="42" t="s">
        <v>25</v>
      </c>
      <c r="H5" s="42" t="s">
        <v>26</v>
      </c>
    </row>
    <row r="6" spans="2:8" ht="27.95" customHeight="1" x14ac:dyDescent="0.25">
      <c r="B6" t="s">
        <v>27</v>
      </c>
      <c r="C6" s="38">
        <f>666*2</f>
        <v>1332</v>
      </c>
      <c r="D6" s="38" t="s">
        <v>28</v>
      </c>
      <c r="E6" s="39">
        <v>0</v>
      </c>
      <c r="F6" s="39">
        <f>C6*E6</f>
        <v>0</v>
      </c>
      <c r="G6" s="39">
        <f>F6*0.27</f>
        <v>0</v>
      </c>
      <c r="H6" s="39">
        <f>F6*1.27</f>
        <v>0</v>
      </c>
    </row>
    <row r="7" spans="2:8" x14ac:dyDescent="0.25">
      <c r="B7" t="s">
        <v>29</v>
      </c>
      <c r="C7" s="38">
        <v>820</v>
      </c>
      <c r="D7" s="38" t="s">
        <v>28</v>
      </c>
      <c r="E7" s="39">
        <v>0</v>
      </c>
      <c r="F7" s="39">
        <f t="shared" ref="F7:F29" si="0">C7*E7</f>
        <v>0</v>
      </c>
      <c r="G7" s="39">
        <f t="shared" ref="G7:G29" si="1">F7*0.27</f>
        <v>0</v>
      </c>
      <c r="H7" s="39">
        <f t="shared" ref="H7:H29" si="2">F7*1.27</f>
        <v>0</v>
      </c>
    </row>
    <row r="8" spans="2:8" x14ac:dyDescent="0.25">
      <c r="B8" t="s">
        <v>30</v>
      </c>
      <c r="C8" s="38">
        <v>800</v>
      </c>
      <c r="D8" s="38" t="s">
        <v>28</v>
      </c>
      <c r="E8" s="39">
        <v>0</v>
      </c>
      <c r="F8" s="39">
        <f t="shared" si="0"/>
        <v>0</v>
      </c>
      <c r="G8" s="39">
        <f t="shared" si="1"/>
        <v>0</v>
      </c>
      <c r="H8" s="39">
        <f t="shared" si="2"/>
        <v>0</v>
      </c>
    </row>
    <row r="9" spans="2:8" x14ac:dyDescent="0.25">
      <c r="B9" t="s">
        <v>31</v>
      </c>
      <c r="C9" s="38">
        <v>136</v>
      </c>
      <c r="D9" s="38" t="s">
        <v>32</v>
      </c>
      <c r="E9" s="39">
        <v>0</v>
      </c>
      <c r="F9" s="39">
        <f t="shared" si="0"/>
        <v>0</v>
      </c>
      <c r="G9" s="39">
        <f t="shared" si="1"/>
        <v>0</v>
      </c>
      <c r="H9" s="39">
        <f t="shared" si="2"/>
        <v>0</v>
      </c>
    </row>
    <row r="10" spans="2:8" x14ac:dyDescent="0.25">
      <c r="B10" t="s">
        <v>33</v>
      </c>
      <c r="C10" s="38">
        <v>15</v>
      </c>
      <c r="D10" s="38" t="s">
        <v>34</v>
      </c>
      <c r="E10" s="39">
        <v>0</v>
      </c>
      <c r="F10" s="39">
        <f t="shared" si="0"/>
        <v>0</v>
      </c>
      <c r="G10" s="39">
        <f t="shared" si="1"/>
        <v>0</v>
      </c>
      <c r="H10" s="39">
        <f t="shared" si="2"/>
        <v>0</v>
      </c>
    </row>
    <row r="11" spans="2:8" x14ac:dyDescent="0.25">
      <c r="B11" t="s">
        <v>35</v>
      </c>
      <c r="C11" s="38">
        <v>700</v>
      </c>
      <c r="D11" s="38" t="s">
        <v>36</v>
      </c>
      <c r="E11" s="39">
        <v>0</v>
      </c>
      <c r="F11" s="39">
        <f t="shared" si="0"/>
        <v>0</v>
      </c>
      <c r="G11" s="39">
        <f t="shared" si="1"/>
        <v>0</v>
      </c>
      <c r="H11" s="39">
        <f t="shared" si="2"/>
        <v>0</v>
      </c>
    </row>
    <row r="12" spans="2:8" x14ac:dyDescent="0.25">
      <c r="B12" t="s">
        <v>37</v>
      </c>
      <c r="C12" s="38">
        <v>26</v>
      </c>
      <c r="D12" s="38" t="s">
        <v>32</v>
      </c>
      <c r="E12" s="39">
        <v>0</v>
      </c>
      <c r="F12" s="39">
        <f t="shared" si="0"/>
        <v>0</v>
      </c>
      <c r="G12" s="39">
        <f t="shared" si="1"/>
        <v>0</v>
      </c>
      <c r="H12" s="39">
        <f t="shared" si="2"/>
        <v>0</v>
      </c>
    </row>
    <row r="13" spans="2:8" ht="30" x14ac:dyDescent="0.25">
      <c r="B13" s="43" t="s">
        <v>38</v>
      </c>
      <c r="C13" s="38">
        <v>1500</v>
      </c>
      <c r="D13" s="38" t="s">
        <v>36</v>
      </c>
      <c r="E13" s="39">
        <v>0</v>
      </c>
      <c r="F13" s="39">
        <f t="shared" si="0"/>
        <v>0</v>
      </c>
      <c r="G13" s="39">
        <f t="shared" si="1"/>
        <v>0</v>
      </c>
      <c r="H13" s="39">
        <f t="shared" si="2"/>
        <v>0</v>
      </c>
    </row>
    <row r="14" spans="2:8" x14ac:dyDescent="0.25">
      <c r="B14" s="43" t="s">
        <v>39</v>
      </c>
      <c r="C14" s="38">
        <v>900</v>
      </c>
      <c r="D14" s="38" t="s">
        <v>36</v>
      </c>
      <c r="E14" s="39">
        <v>0</v>
      </c>
      <c r="F14" s="39">
        <f t="shared" si="0"/>
        <v>0</v>
      </c>
      <c r="G14" s="39">
        <f t="shared" si="1"/>
        <v>0</v>
      </c>
      <c r="H14" s="39">
        <f t="shared" si="2"/>
        <v>0</v>
      </c>
    </row>
    <row r="15" spans="2:8" ht="30" x14ac:dyDescent="0.25">
      <c r="B15" s="43" t="s">
        <v>40</v>
      </c>
      <c r="C15" s="38">
        <v>1360</v>
      </c>
      <c r="D15" s="38" t="s">
        <v>36</v>
      </c>
      <c r="E15" s="39">
        <v>0</v>
      </c>
      <c r="F15" s="39">
        <f t="shared" si="0"/>
        <v>0</v>
      </c>
      <c r="G15" s="39">
        <f t="shared" si="1"/>
        <v>0</v>
      </c>
      <c r="H15" s="39">
        <f t="shared" si="2"/>
        <v>0</v>
      </c>
    </row>
    <row r="16" spans="2:8" x14ac:dyDescent="0.25">
      <c r="B16" t="s">
        <v>41</v>
      </c>
      <c r="C16" s="38">
        <v>22</v>
      </c>
      <c r="D16" s="38" t="s">
        <v>36</v>
      </c>
      <c r="E16" s="39">
        <v>0</v>
      </c>
      <c r="F16" s="39">
        <f t="shared" si="0"/>
        <v>0</v>
      </c>
      <c r="G16" s="39">
        <f t="shared" si="1"/>
        <v>0</v>
      </c>
      <c r="H16" s="39">
        <f t="shared" si="2"/>
        <v>0</v>
      </c>
    </row>
    <row r="17" spans="2:8" x14ac:dyDescent="0.25">
      <c r="B17" t="s">
        <v>42</v>
      </c>
      <c r="C17" s="38">
        <v>800</v>
      </c>
      <c r="D17" s="38" t="s">
        <v>36</v>
      </c>
      <c r="E17" s="39">
        <v>0</v>
      </c>
      <c r="F17" s="39">
        <f t="shared" si="0"/>
        <v>0</v>
      </c>
      <c r="G17" s="39">
        <f t="shared" si="1"/>
        <v>0</v>
      </c>
      <c r="H17" s="39">
        <f t="shared" si="2"/>
        <v>0</v>
      </c>
    </row>
    <row r="18" spans="2:8" x14ac:dyDescent="0.25">
      <c r="B18" t="s">
        <v>43</v>
      </c>
      <c r="C18" s="38">
        <v>800</v>
      </c>
      <c r="D18" s="38" t="s">
        <v>36</v>
      </c>
      <c r="E18" s="39">
        <v>0</v>
      </c>
      <c r="F18" s="39">
        <f t="shared" si="0"/>
        <v>0</v>
      </c>
      <c r="G18" s="39">
        <f t="shared" si="1"/>
        <v>0</v>
      </c>
      <c r="H18" s="39">
        <f t="shared" si="2"/>
        <v>0</v>
      </c>
    </row>
    <row r="19" spans="2:8" x14ac:dyDescent="0.25">
      <c r="B19" t="s">
        <v>44</v>
      </c>
      <c r="C19" s="38">
        <v>700</v>
      </c>
      <c r="D19" s="38" t="s">
        <v>36</v>
      </c>
      <c r="E19" s="39">
        <v>0</v>
      </c>
      <c r="F19" s="39">
        <f t="shared" si="0"/>
        <v>0</v>
      </c>
      <c r="G19" s="39">
        <f t="shared" si="1"/>
        <v>0</v>
      </c>
      <c r="H19" s="39">
        <f t="shared" si="2"/>
        <v>0</v>
      </c>
    </row>
    <row r="20" spans="2:8" x14ac:dyDescent="0.25">
      <c r="B20" t="s">
        <v>45</v>
      </c>
      <c r="C20" s="38">
        <v>500</v>
      </c>
      <c r="D20" s="38" t="s">
        <v>36</v>
      </c>
      <c r="E20" s="39">
        <v>0</v>
      </c>
      <c r="F20" s="39">
        <f t="shared" si="0"/>
        <v>0</v>
      </c>
      <c r="G20" s="39">
        <f t="shared" si="1"/>
        <v>0</v>
      </c>
      <c r="H20" s="39">
        <f t="shared" si="2"/>
        <v>0</v>
      </c>
    </row>
    <row r="21" spans="2:8" x14ac:dyDescent="0.25">
      <c r="B21" t="s">
        <v>46</v>
      </c>
      <c r="C21" s="38">
        <v>170</v>
      </c>
      <c r="D21" s="38" t="s">
        <v>32</v>
      </c>
      <c r="E21" s="39">
        <v>0</v>
      </c>
      <c r="F21" s="39">
        <f t="shared" si="0"/>
        <v>0</v>
      </c>
      <c r="G21" s="39">
        <f t="shared" si="1"/>
        <v>0</v>
      </c>
      <c r="H21" s="39">
        <f t="shared" si="2"/>
        <v>0</v>
      </c>
    </row>
    <row r="22" spans="2:8" x14ac:dyDescent="0.25">
      <c r="B22" t="s">
        <v>47</v>
      </c>
      <c r="C22" s="38">
        <v>16</v>
      </c>
      <c r="D22" s="38" t="s">
        <v>36</v>
      </c>
      <c r="E22" s="39">
        <v>0</v>
      </c>
      <c r="F22" s="39">
        <f t="shared" si="0"/>
        <v>0</v>
      </c>
      <c r="G22" s="39">
        <f t="shared" si="1"/>
        <v>0</v>
      </c>
      <c r="H22" s="39">
        <f t="shared" si="2"/>
        <v>0</v>
      </c>
    </row>
    <row r="23" spans="2:8" x14ac:dyDescent="0.25">
      <c r="B23" s="43" t="s">
        <v>48</v>
      </c>
      <c r="C23" s="38">
        <v>40</v>
      </c>
      <c r="D23" s="38" t="s">
        <v>32</v>
      </c>
      <c r="E23" s="39">
        <v>0</v>
      </c>
      <c r="F23" s="39">
        <f t="shared" si="0"/>
        <v>0</v>
      </c>
      <c r="G23" s="39">
        <f t="shared" si="1"/>
        <v>0</v>
      </c>
      <c r="H23" s="39">
        <f t="shared" si="2"/>
        <v>0</v>
      </c>
    </row>
    <row r="24" spans="2:8" x14ac:dyDescent="0.25">
      <c r="B24" t="s">
        <v>49</v>
      </c>
      <c r="C24" s="38">
        <v>170</v>
      </c>
      <c r="D24" s="38" t="s">
        <v>32</v>
      </c>
      <c r="E24" s="39">
        <v>0</v>
      </c>
      <c r="F24" s="39">
        <f t="shared" si="0"/>
        <v>0</v>
      </c>
      <c r="G24" s="39">
        <f t="shared" si="1"/>
        <v>0</v>
      </c>
      <c r="H24" s="39">
        <f t="shared" si="2"/>
        <v>0</v>
      </c>
    </row>
    <row r="25" spans="2:8" x14ac:dyDescent="0.25">
      <c r="B25" t="s">
        <v>50</v>
      </c>
      <c r="C25" s="38">
        <v>120</v>
      </c>
      <c r="D25" s="38" t="s">
        <v>36</v>
      </c>
      <c r="E25" s="39">
        <v>0</v>
      </c>
      <c r="F25" s="39">
        <f t="shared" si="0"/>
        <v>0</v>
      </c>
      <c r="G25" s="39">
        <f t="shared" si="1"/>
        <v>0</v>
      </c>
      <c r="H25" s="39">
        <f t="shared" si="2"/>
        <v>0</v>
      </c>
    </row>
    <row r="26" spans="2:8" x14ac:dyDescent="0.25">
      <c r="B26" t="s">
        <v>51</v>
      </c>
      <c r="C26" s="38">
        <v>10</v>
      </c>
      <c r="D26" s="38" t="s">
        <v>36</v>
      </c>
      <c r="E26" s="39">
        <v>0</v>
      </c>
      <c r="F26" s="39">
        <f t="shared" si="0"/>
        <v>0</v>
      </c>
      <c r="G26" s="39">
        <f t="shared" si="1"/>
        <v>0</v>
      </c>
      <c r="H26" s="39">
        <f t="shared" si="2"/>
        <v>0</v>
      </c>
    </row>
    <row r="27" spans="2:8" x14ac:dyDescent="0.25">
      <c r="B27" t="s">
        <v>52</v>
      </c>
      <c r="C27" s="38">
        <v>18</v>
      </c>
      <c r="D27" s="38" t="s">
        <v>36</v>
      </c>
      <c r="E27" s="39">
        <v>0</v>
      </c>
      <c r="F27" s="39">
        <f t="shared" si="0"/>
        <v>0</v>
      </c>
      <c r="G27" s="39">
        <f t="shared" si="1"/>
        <v>0</v>
      </c>
      <c r="H27" s="39">
        <f t="shared" si="2"/>
        <v>0</v>
      </c>
    </row>
    <row r="28" spans="2:8" x14ac:dyDescent="0.25">
      <c r="B28" t="s">
        <v>53</v>
      </c>
      <c r="C28" s="38">
        <v>100</v>
      </c>
      <c r="D28" s="38" t="s">
        <v>36</v>
      </c>
      <c r="E28" s="39">
        <v>0</v>
      </c>
      <c r="F28" s="39">
        <f t="shared" si="0"/>
        <v>0</v>
      </c>
      <c r="G28" s="39">
        <f t="shared" si="1"/>
        <v>0</v>
      </c>
      <c r="H28" s="39">
        <f t="shared" si="2"/>
        <v>0</v>
      </c>
    </row>
    <row r="29" spans="2:8" x14ac:dyDescent="0.25">
      <c r="B29" s="44" t="s">
        <v>54</v>
      </c>
      <c r="C29" s="45">
        <v>100</v>
      </c>
      <c r="D29" s="45" t="s">
        <v>32</v>
      </c>
      <c r="E29" s="46">
        <v>0</v>
      </c>
      <c r="F29" s="46">
        <f t="shared" si="0"/>
        <v>0</v>
      </c>
      <c r="G29" s="46">
        <f t="shared" si="1"/>
        <v>0</v>
      </c>
      <c r="H29" s="46">
        <f t="shared" si="2"/>
        <v>0</v>
      </c>
    </row>
    <row r="30" spans="2:8" s="50" customFormat="1" ht="18.75" x14ac:dyDescent="0.3">
      <c r="B30" s="40" t="s">
        <v>55</v>
      </c>
      <c r="C30" s="47"/>
      <c r="D30" s="47"/>
      <c r="E30" s="48"/>
      <c r="F30" s="49">
        <f>SUM(F6:F29)</f>
        <v>0</v>
      </c>
      <c r="G30" s="49">
        <f>SUM(G6:G29)</f>
        <v>0</v>
      </c>
      <c r="H30" s="49">
        <f>SUM(H6:H29)</f>
        <v>0</v>
      </c>
    </row>
    <row r="31" spans="2:8" ht="27.95" customHeight="1" x14ac:dyDescent="0.25"/>
    <row r="32" spans="2:8" ht="18.75" x14ac:dyDescent="0.3">
      <c r="B32" s="51" t="s">
        <v>56</v>
      </c>
    </row>
    <row r="33" spans="2:8" ht="75" x14ac:dyDescent="0.25">
      <c r="B33" s="43" t="s">
        <v>57</v>
      </c>
      <c r="C33" s="38">
        <v>164</v>
      </c>
      <c r="D33" s="38" t="s">
        <v>32</v>
      </c>
      <c r="E33" s="39">
        <v>0</v>
      </c>
      <c r="F33" s="39">
        <f>C33*E33</f>
        <v>0</v>
      </c>
      <c r="G33" s="39">
        <f>F33*0.27</f>
        <v>0</v>
      </c>
      <c r="H33" s="39">
        <f>F33*1.27</f>
        <v>0</v>
      </c>
    </row>
    <row r="34" spans="2:8" ht="75" x14ac:dyDescent="0.25">
      <c r="B34" s="43" t="s">
        <v>58</v>
      </c>
      <c r="C34" s="38">
        <v>164</v>
      </c>
      <c r="D34" s="38" t="s">
        <v>32</v>
      </c>
      <c r="E34" s="39">
        <v>0</v>
      </c>
      <c r="F34" s="39">
        <f t="shared" ref="F34:F41" si="3">C34*E34</f>
        <v>0</v>
      </c>
      <c r="G34" s="39">
        <f t="shared" ref="G34:G41" si="4">F34*0.27</f>
        <v>0</v>
      </c>
      <c r="H34" s="39">
        <f t="shared" ref="H34:H41" si="5">F34*1.27</f>
        <v>0</v>
      </c>
    </row>
    <row r="35" spans="2:8" ht="30" x14ac:dyDescent="0.25">
      <c r="B35" s="43" t="s">
        <v>59</v>
      </c>
      <c r="C35" s="38">
        <v>164</v>
      </c>
      <c r="D35" s="38" t="s">
        <v>32</v>
      </c>
      <c r="E35" s="39">
        <v>0</v>
      </c>
      <c r="F35" s="39">
        <f t="shared" si="3"/>
        <v>0</v>
      </c>
      <c r="G35" s="39">
        <f t="shared" si="4"/>
        <v>0</v>
      </c>
      <c r="H35" s="39">
        <f t="shared" si="5"/>
        <v>0</v>
      </c>
    </row>
    <row r="36" spans="2:8" ht="45" x14ac:dyDescent="0.25">
      <c r="B36" s="43" t="s">
        <v>60</v>
      </c>
      <c r="C36" s="38">
        <v>666</v>
      </c>
      <c r="D36" s="38" t="s">
        <v>28</v>
      </c>
      <c r="E36" s="39">
        <v>0</v>
      </c>
      <c r="F36" s="39">
        <f t="shared" si="3"/>
        <v>0</v>
      </c>
      <c r="G36" s="39">
        <f t="shared" si="4"/>
        <v>0</v>
      </c>
      <c r="H36" s="39">
        <f t="shared" si="5"/>
        <v>0</v>
      </c>
    </row>
    <row r="37" spans="2:8" x14ac:dyDescent="0.25">
      <c r="B37" t="s">
        <v>61</v>
      </c>
      <c r="C37" s="38">
        <v>798</v>
      </c>
      <c r="D37" s="38" t="s">
        <v>28</v>
      </c>
      <c r="E37" s="39">
        <v>0</v>
      </c>
      <c r="F37" s="39">
        <f t="shared" si="3"/>
        <v>0</v>
      </c>
      <c r="G37" s="39">
        <f t="shared" si="4"/>
        <v>0</v>
      </c>
      <c r="H37" s="39">
        <f t="shared" si="5"/>
        <v>0</v>
      </c>
    </row>
    <row r="38" spans="2:8" ht="45" x14ac:dyDescent="0.25">
      <c r="B38" s="43" t="s">
        <v>62</v>
      </c>
      <c r="C38" s="38">
        <v>666</v>
      </c>
      <c r="D38" s="38" t="s">
        <v>28</v>
      </c>
      <c r="E38" s="39">
        <v>0</v>
      </c>
      <c r="F38" s="39">
        <f t="shared" si="3"/>
        <v>0</v>
      </c>
      <c r="G38" s="39">
        <f t="shared" si="4"/>
        <v>0</v>
      </c>
      <c r="H38" s="39">
        <f t="shared" si="5"/>
        <v>0</v>
      </c>
    </row>
    <row r="39" spans="2:8" ht="45" x14ac:dyDescent="0.25">
      <c r="B39" s="43" t="s">
        <v>63</v>
      </c>
      <c r="C39" s="38">
        <v>170</v>
      </c>
      <c r="D39" s="38" t="s">
        <v>32</v>
      </c>
      <c r="E39" s="39">
        <v>0</v>
      </c>
      <c r="F39" s="39">
        <f t="shared" si="3"/>
        <v>0</v>
      </c>
      <c r="G39" s="39">
        <f t="shared" si="4"/>
        <v>0</v>
      </c>
      <c r="H39" s="39">
        <f t="shared" si="5"/>
        <v>0</v>
      </c>
    </row>
    <row r="40" spans="2:8" x14ac:dyDescent="0.25">
      <c r="B40" t="s">
        <v>53</v>
      </c>
      <c r="C40" s="38">
        <v>100</v>
      </c>
      <c r="D40" s="38" t="s">
        <v>36</v>
      </c>
      <c r="E40" s="39">
        <v>0</v>
      </c>
      <c r="F40" s="39">
        <f t="shared" si="3"/>
        <v>0</v>
      </c>
      <c r="G40" s="39">
        <f t="shared" si="4"/>
        <v>0</v>
      </c>
      <c r="H40" s="39">
        <f t="shared" si="5"/>
        <v>0</v>
      </c>
    </row>
    <row r="41" spans="2:8" x14ac:dyDescent="0.25">
      <c r="B41" s="44" t="s">
        <v>54</v>
      </c>
      <c r="C41" s="45">
        <v>100</v>
      </c>
      <c r="D41" s="45" t="s">
        <v>32</v>
      </c>
      <c r="E41" s="46">
        <v>0</v>
      </c>
      <c r="F41" s="46">
        <f t="shared" si="3"/>
        <v>0</v>
      </c>
      <c r="G41" s="46">
        <f t="shared" si="4"/>
        <v>0</v>
      </c>
      <c r="H41" s="46">
        <f t="shared" si="5"/>
        <v>0</v>
      </c>
    </row>
    <row r="42" spans="2:8" s="40" customFormat="1" ht="18.75" x14ac:dyDescent="0.3">
      <c r="B42" s="40" t="s">
        <v>64</v>
      </c>
      <c r="C42" s="41"/>
      <c r="D42" s="41"/>
      <c r="E42" s="42"/>
      <c r="F42" s="42">
        <f>SUM(F33:F41)</f>
        <v>0</v>
      </c>
      <c r="G42" s="42">
        <f t="shared" ref="G42:H42" si="6">SUM(G33:G41)</f>
        <v>0</v>
      </c>
      <c r="H42" s="42">
        <f t="shared" si="6"/>
        <v>0</v>
      </c>
    </row>
    <row r="43" spans="2:8" s="40" customFormat="1" ht="18.75" x14ac:dyDescent="0.3">
      <c r="C43" s="41"/>
      <c r="D43" s="41"/>
      <c r="E43" s="42"/>
      <c r="F43" s="42"/>
      <c r="G43" s="42"/>
      <c r="H43" s="42"/>
    </row>
    <row r="44" spans="2:8" s="40" customFormat="1" ht="21" x14ac:dyDescent="0.45">
      <c r="B44" s="40" t="s">
        <v>65</v>
      </c>
      <c r="C44" s="41"/>
      <c r="D44" s="41"/>
      <c r="E44" s="42"/>
      <c r="F44" s="52">
        <f>F42+F30</f>
        <v>0</v>
      </c>
      <c r="G44" s="52">
        <f>G42+G30</f>
        <v>0</v>
      </c>
      <c r="H44" s="52">
        <f>H42+H30</f>
        <v>0</v>
      </c>
    </row>
    <row r="45" spans="2:8" ht="27.9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Arajanlat BM aknatorony</vt:lpstr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János Imrő</cp:lastModifiedBy>
  <cp:revision/>
  <cp:lastPrinted>2022-08-26T20:47:46Z</cp:lastPrinted>
  <dcterms:created xsi:type="dcterms:W3CDTF">2015-02-26T17:28:41Z</dcterms:created>
  <dcterms:modified xsi:type="dcterms:W3CDTF">2025-09-17T17:02:09Z</dcterms:modified>
</cp:coreProperties>
</file>