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 windowWidth="29500" windowHeight="10840" activeTab="2"/>
  </bookViews>
  <sheets>
    <sheet name="Főösszesítő" sheetId="1" r:id="rId1"/>
    <sheet name="Munkanem összesítő" sheetId="2" r:id="rId2"/>
    <sheet name="2." sheetId="3" r:id="rId3"/>
    <sheet name="15." sheetId="4" r:id="rId4"/>
    <sheet name="35." sheetId="5" r:id="rId5"/>
    <sheet name="36." sheetId="6" r:id="rId6"/>
    <sheet name="43." sheetId="7" r:id="rId7"/>
    <sheet name="44." sheetId="8" r:id="rId8"/>
    <sheet name="45." sheetId="9" r:id="rId9"/>
    <sheet name="47." sheetId="10" r:id="rId10"/>
    <sheet name="48." sheetId="11" r:id="rId11"/>
    <sheet name="71." sheetId="12" r:id="rId12"/>
  </sheets>
  <definedNames/>
  <calcPr fullCalcOnLoad="1"/>
</workbook>
</file>

<file path=xl/sharedStrings.xml><?xml version="1.0" encoding="utf-8"?>
<sst xmlns="http://schemas.openxmlformats.org/spreadsheetml/2006/main" count="367" uniqueCount="142">
  <si>
    <t>Ssz.</t>
  </si>
  <si>
    <t>Megnevezés</t>
  </si>
  <si>
    <t>Anyagköltség</t>
  </si>
  <si>
    <t>Díjköltség</t>
  </si>
  <si>
    <t>2</t>
  </si>
  <si>
    <t>Bontás, építőanyagok újrahasznosítása</t>
  </si>
  <si>
    <t>Tételszám</t>
  </si>
  <si>
    <t>Tétel szövege</t>
  </si>
  <si>
    <t>Menny.</t>
  </si>
  <si>
    <t>Egység</t>
  </si>
  <si>
    <t>Normaidő</t>
  </si>
  <si>
    <t>Anyag egységár</t>
  </si>
  <si>
    <t>Díj egységre</t>
  </si>
  <si>
    <t>Anyag összesen</t>
  </si>
  <si>
    <t>Díj összesen</t>
  </si>
  <si>
    <t>Megjegyzés</t>
  </si>
  <si>
    <t>ÉNGY kód</t>
  </si>
  <si>
    <t>02-030-0</t>
  </si>
  <si>
    <t>bontott fém hulladék felrakása szállítóeszközre gépi erővel, kiegészítő kézi munkával ELSZÁLLÍTÁSA BEFOGADÓBA</t>
  </si>
  <si>
    <t>m3</t>
  </si>
  <si>
    <t>[K]</t>
  </si>
  <si>
    <t>Munkanem összesen (HUF)</t>
  </si>
  <si>
    <t>15</t>
  </si>
  <si>
    <t>Zsaluzás és állványozás</t>
  </si>
  <si>
    <t>15-012-31.1.1-0023003</t>
  </si>
  <si>
    <t>Térállvány készítése keretes állványszerkezetből mint munka- vagy védőállvány, pallóterítéssel, korláttal, lábdeszkával, állványépítés MSZ és alkalmazástechnikai kézikönyv szerint, 2,00 kN/m² terhelhetőséggel, 3,00 m munkapadló magasságig, KRAUSE Stabilo térállvány, 2,00 kN/m2 terhelhetőséggel, 3,00 m munkapadló magasságig ELŐIRÁNYZAT - KIVITELEZÉS ÜTEME SZERINT MÓDOSÍTANDÓ</t>
  </si>
  <si>
    <t>m2</t>
  </si>
  <si>
    <t>35</t>
  </si>
  <si>
    <t>Ácsmunka</t>
  </si>
  <si>
    <t>35-005-1.1.2-0211006</t>
  </si>
  <si>
    <t>Vízálló, műgyantával stabilizált faforgácslap (OSB) elhelyezése vágott (nútolatlan) kivitelben, függőleges vagy vízszintes felületen, Vízálló faforgácslap (OSB), 2500x1250x18 mm méretű ATTIKA FEDÉS ALATTI FOGADÓSZERKEZET LEJTÉS KÉPZŐ EGÉDSZERKEZETEIVEL</t>
  </si>
  <si>
    <t>36</t>
  </si>
  <si>
    <t>Vakolás és rabicolás</t>
  </si>
  <si>
    <t>36-011-6-0391213</t>
  </si>
  <si>
    <t>Üvegszövet háló elhelyezése, függőleges, vízszintes,  ferde vagy íves felületen, Baumit felirat nélküli üvegszövet, Cikkszám: 956199</t>
  </si>
  <si>
    <t>[ÖN]</t>
  </si>
  <si>
    <t xml:space="preserve"> 360110124646</t>
  </si>
  <si>
    <t>36-051-6.2.1</t>
  </si>
  <si>
    <t>Kültéri vakolóprofilok elhelyezése, utólagos (táblás) hőszigetelő rendszerhez (EPS), polisztirol,PVC,alumínium,rozsdam.acél,horg.acél, üvegszövet, 30 - 160 mm hőszigeteléshez, pozitív sarkokra és nyílászáró szemöldök</t>
  </si>
  <si>
    <t>m</t>
  </si>
  <si>
    <t>36-051-6.2.3</t>
  </si>
  <si>
    <t>Kültéri vakolóprofilok elhelyezése, utólagos (táblás) hőszigetelő rendszerhez (EPS), rozsdamentes acélból, alumíniumból, 30 - 160 mm hőszigeteléshez, lábazati indító profilok egyenes falakhoz</t>
  </si>
  <si>
    <t>36-005-21.2.6.2-0415370</t>
  </si>
  <si>
    <t>Vékonyvakolatok, színvakolatok felhordása alapozott, előkészített felületre, vödrös kiszerelésű anyagból, szilikon vékonyvakolat készítése, egy rétegben, 1,5-2,5 mm-es szemcsemérettel, Baumit SilikonTop (Baumit Szilikon) vakolat, kapart 2 mm, fehér Cikkszám: 255314</t>
  </si>
  <si>
    <t xml:space="preserve"> 360050121750</t>
  </si>
  <si>
    <t>43</t>
  </si>
  <si>
    <t>Bádogozás</t>
  </si>
  <si>
    <t>43-000-7</t>
  </si>
  <si>
    <t>Szegélyek, párkány könyöklő bontása, 100 cm kiterített szélességig</t>
  </si>
  <si>
    <t xml:space="preserve"> 430000330790</t>
  </si>
  <si>
    <t>43-003-10.1.2.2</t>
  </si>
  <si>
    <t>Kétvízorros falfedés, egyenesvonalú kivitelben, színes műanyagbevonatú horganyzott acéllemezből, 51-100 cm kiterített szélességig</t>
  </si>
  <si>
    <t>43-003-13-0095597</t>
  </si>
  <si>
    <t>Fóliabádog műanyag szigetelés mechanikai rögzítéséhez,egyik oldalán lágyított PVC vagy FPO (flexibilis poliolefin) bevonattal, másik oldalánkorrózióvédelemmel, 100 cm kiterített szélességig, BAUDER FB 14 PVC fóliabádog</t>
  </si>
  <si>
    <t>44</t>
  </si>
  <si>
    <t>Asztalosszerkezetek elhelyezése</t>
  </si>
  <si>
    <t>44-011-1.6</t>
  </si>
  <si>
    <t>Műanyag kültéri nyílászárók elhelyezése előre kihagyott falnyílásba, Műanyag lécek, sorolók, kiegészítők elhelyezése (beépítéssel)</t>
  </si>
  <si>
    <t>44-011-0</t>
  </si>
  <si>
    <t>H10 jelű műanyag nyílászáró (AJTÓ) beépítése konszignáció szerinti műszaki tartalommal 100/215</t>
  </si>
  <si>
    <t>db</t>
  </si>
  <si>
    <t>44-012-0</t>
  </si>
  <si>
    <t>H01 jelű műanyag nyílászáró (ABLAK) beépítése konszignáció szerinti műszaki tartalommal 90/60 méretben</t>
  </si>
  <si>
    <t>H02 jelű műanyag nyílászáró (ABLAK) beépítése konszignáció szerinti műszaki tartalommal 120/180 méretben</t>
  </si>
  <si>
    <t>H03 jelű műanyag nyílászáró (ABLAK) beépítése konszignáció szerinti műszaki tartalommal 300/180 méretben</t>
  </si>
  <si>
    <t>H03* jelű műanyag nyílászáró (ABLAK) beépítése konszignáció szerinti műszaki tartalommal 300/180 méretben</t>
  </si>
  <si>
    <t>H04 jelű műanyag nyílászáró (ABLAK) beépítése konszignáció szerinti műszaki tartalommal 310/180 méretben</t>
  </si>
  <si>
    <t>H05 jelű műanyag nyílászáró (ABLAK) beépítése konszignáció szerinti műszaki tartalommal 315/180 méretben</t>
  </si>
  <si>
    <t>H05* jelű műanyag nyílászáró (ABLAK) beépítése konszignáció szerinti műszaki tartalommal 315/180 méretben</t>
  </si>
  <si>
    <t>H05** jelű műanyag nyílászáró (ABLAK) beépítése konszignáció szerinti műszaki tartalommal 315/180 méretben</t>
  </si>
  <si>
    <t>H06 jelű műanyag nyílászáró (ABLAK) beépítése konszignáció szerinti műszaki tartalommal 355/180 méretben</t>
  </si>
  <si>
    <t>H06* jelű műanyag nyílászáró (ABLAK) beépítése konszignáció szerinti műszaki tartalommal 355/180 méretben</t>
  </si>
  <si>
    <t>H07 jelű műanyag nyílászáró (ABLAK) beépítése konszignáció szerinti műszaki tartalommal 360/180 méretben</t>
  </si>
  <si>
    <t>H08 jelű műanyag nyílászáró (ABLAK) beépítése konszignáció szerinti műszaki tartalommal 175/180 méretben</t>
  </si>
  <si>
    <t>H09 jelű műanyag nyílászáró (ABLAK) beépítése konszignáció szerinti műszaki tartalommal 240/180 méretben</t>
  </si>
  <si>
    <t>H11 jelű műanyag nyílászáró (AJTÓ) beépítése konszignáció szerinti műszaki tartalommal 100/260 méretben</t>
  </si>
  <si>
    <t>H11* jelű műanyag nyílászáró (AJTÓ) beépítése konszignáció szerinti műszaki tartalommal 100/260 méretben</t>
  </si>
  <si>
    <t>H12 jelű műanyag nyílászáró (AJTÓ) beépítése konszignáció szerinti műszaki tartalommal 175/240 méretben</t>
  </si>
  <si>
    <t>H13 jelű műanyag nyílászáró (AJTÓ) beépítése konszignáció szerinti műszaki tartalommal 180/210 méretben</t>
  </si>
  <si>
    <t>H14 jelű ACÉL nyílászáró (AJTÓ) beépítése konszignáció szerinti műszaki tartalommal 245/245 méretben</t>
  </si>
  <si>
    <t>H15 jelű műanyag nyílászáró (AJTÓ) beépítése konszignáció szerinti műszaki tartalommal 150/260 méretben</t>
  </si>
  <si>
    <t>H16 jelű műanyag nyílászáró (AJTÓ) beépítése konszignáció szerinti műszaki tartalommal 300/260 méretben</t>
  </si>
  <si>
    <t>45-000-1.1.2</t>
  </si>
  <si>
    <t>Fém nyílászáró szerkezetek bontása, ajtó, ablak, kapu, 1,01-2,00 m² felület között</t>
  </si>
  <si>
    <t xml:space="preserve"> 450000376393</t>
  </si>
  <si>
    <t>45</t>
  </si>
  <si>
    <t>Lakatosszerkezetek elhelyezése</t>
  </si>
  <si>
    <t>45-000-3.3</t>
  </si>
  <si>
    <t>Egyéb épületlakatos szerkezetek bontása, acéllétra</t>
  </si>
  <si>
    <t xml:space="preserve"> 450000376524</t>
  </si>
  <si>
    <t>45-005-2.2-0180361</t>
  </si>
  <si>
    <t>Egyéb épületlakatos szerkezetek elhelyezése, acél létra, Acél létra, hátvédő korláttal, 400 mm-széles, szögacél oldallal, 18 mm átmérőjű gömbvas fokokkal</t>
  </si>
  <si>
    <t xml:space="preserve"> 450050403000</t>
  </si>
  <si>
    <t>47</t>
  </si>
  <si>
    <t>Felületképzés</t>
  </si>
  <si>
    <t>47-010-1.1.2-0415916</t>
  </si>
  <si>
    <t>Normál nem egyenletes nedvszívóképességű ásványi falfelületek alapozása, felületmegerősítése, vizes-diszperziós akril bázisú alapozóval, tagolt felületen, Baumit Mélyalapozó Cikkszám: 953208</t>
  </si>
  <si>
    <t xml:space="preserve"> 470100453111</t>
  </si>
  <si>
    <t>48</t>
  </si>
  <si>
    <t>Szigetelés</t>
  </si>
  <si>
    <t>48-010-1.6.2.2</t>
  </si>
  <si>
    <t>Homlokzati hőszigetelés, üvegszövetháló-erősítéssel, (mechanikai rögzítés, felületi zárás valamint kiegészítő profilok külön tételben szerepelnek), normál homlokzati kőzetgyapot hőszigetelő lapokkal, ragasztóporból képzett ragasztóba, tagolt sík, függőleges falon, BAUMIT StarTherm MINERAL ásványgyapot lap 160 mm</t>
  </si>
  <si>
    <t>48-021-1.51.2.3.1</t>
  </si>
  <si>
    <t>Szigetelések rögzítése; Hőszigetelő táblák pontszerű mechanikai rögzítése, homlokzaton, vázkerámia vagy pórusbeton aljzatszerkezethez, fém beütődübelekkel</t>
  </si>
  <si>
    <t xml:space="preserve"> 480213301493</t>
  </si>
  <si>
    <t>48-007-21.21.1-0113554</t>
  </si>
  <si>
    <t>Külső fal; Hőszigetelések épületlábazaton vagy koszorún, foltonként ragasztva vagy megtámasztva (rögzítés külön tételben), egy rétegben, extrudált polisztirolhab lemezzel, AUSTROTHERM EXPERT FIX extrudált polisztirolhab hőszigetelő lemez, lépcsős élkiképzéssel, 615x1265x150 mm</t>
  </si>
  <si>
    <t>48-007-11.1.2.1-0113071</t>
  </si>
  <si>
    <t>Lapostető hő- és hangszigetelése; Egyenes rétegrendű nemjárható lapostetőn vagy extenzív zöldtetőn,  vízszintes és függőleges felületen (rögzítés külön tételben), két rétegben, expandált polisztirolhab hőszigetelő lemezzel, AUSTROTHERM AT-N150 expandált polisztirolhab hőszigetelő lemez, 1000x500x120 mm</t>
  </si>
  <si>
    <t xml:space="preserve"> 480072299665</t>
  </si>
  <si>
    <t>48-007-56.1.2.1-0113546</t>
  </si>
  <si>
    <t>Alátét- és elválasztó rétegek beépítése, védőlemez-, műanyagfátyol-, fólia vagy műanyagfilc egy rétegben, átlapolással, rögzítés nélkül, lapostető szigeteléseknél, vízszintes felületen, AUSTROTHERM WA diffúznyitott védőfólia 3x50 m, XPS szigetelésre</t>
  </si>
  <si>
    <t xml:space="preserve"> 480073301414</t>
  </si>
  <si>
    <t>48-021-1.51.6-0094665</t>
  </si>
  <si>
    <t>Szigetelések rögzítése; Hőszigetelő táblák pontszerű mechanikai rögzítése, koporsó födémen dübelezve, BACHL PU-Tec VB dübel koporsófödémhez, 10x300 mm</t>
  </si>
  <si>
    <t xml:space="preserve"> 480212935871</t>
  </si>
  <si>
    <t>48-005-1.4.1.1-0095811</t>
  </si>
  <si>
    <t>Csapadékvíz elleni szigetelés; Vízszintes felületen, egy rétegben, minimum 1,0 mm vastag lágy PVC vagy PIB lemezzel, átlapolások forrólevegős hegesztésével, FATRAFOL 810/V 1,5 mm vastag, szöveterősítéses lágy PVC vízszigetelő lemez</t>
  </si>
  <si>
    <t xml:space="preserve"> 480052295870</t>
  </si>
  <si>
    <t>48-005-1.33.1.1-0095322</t>
  </si>
  <si>
    <t>Csapadékvíz elleni szigetelés; Dilatáció kialakítása kőzetgyapot hajlatékek közötti, polietilén csőhéjjal, 70 cm és 100 cm széles  poliészterfátyol hordozójú vértező bitumenes lemez sávval két rétegben, minimum 4,0 mm vastag elasztomerbitumenes (SBS modifikált) lemezzel (választéka általános felülettel megegyező), Dilatáció elasztomerbitumenes (SBS modifikált) lemezzel, nehéz felületvédelem nélküli tetőkön, kőzetgyapot hajlatékkel, PE csőhéjjal, felső vértező sáv, palaőrleményű lemezzel</t>
  </si>
  <si>
    <t xml:space="preserve"> 480050537595</t>
  </si>
  <si>
    <t>48-005-1.66.1-0133142</t>
  </si>
  <si>
    <t>Csapadékvíz elleni szigetelés; Tetőszigetelés rétegeinek leterhelése (ragasztásos vagy mechanikai rögzítések külön tételcsoportban), 5 cm mosott, osztályozott, 16/32 szemcseméretű kaviccsal, Osztályozott kavics, OK 16/32 P-TT, Nyékládháza</t>
  </si>
  <si>
    <t xml:space="preserve"> 480052059705</t>
  </si>
  <si>
    <t>71</t>
  </si>
  <si>
    <t>Elektromosenergia-ellátás, villanyszerelés</t>
  </si>
  <si>
    <t>71-013-0</t>
  </si>
  <si>
    <t>Villámhárító felfogóvezető szerelése komplettten tartozékokkal, felfogókkal</t>
  </si>
  <si>
    <t>klt</t>
  </si>
  <si>
    <t>71-013-2.1.1</t>
  </si>
  <si>
    <t>Villámhárító levezető szerelése hőszigetelés alatt, segédszerkezeteivel és mérési pontok elhelyzsésével, földelő szondák elhelyezésével</t>
  </si>
  <si>
    <t>71-000-0</t>
  </si>
  <si>
    <t>Meglévő villámvédelmi hálózat leszerelése</t>
  </si>
  <si>
    <t>71-000-000</t>
  </si>
  <si>
    <t>Villámvédelmi terv és mérési jegyzőkönyvek készítése</t>
  </si>
  <si>
    <t>Összesen (HUF)</t>
  </si>
  <si>
    <t>Költségvetés főösszesítő</t>
  </si>
  <si>
    <t>1 Építmény közvetlen költségei</t>
  </si>
  <si>
    <t>2.1 ÁFA vetítési alap</t>
  </si>
  <si>
    <t>2.2 ÁFA</t>
  </si>
  <si>
    <t>3 A munka ára (HUF)</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</si>
</sst>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9">
    <font>
      <sz val="10"/>
      <name val="Arial"/>
      <family val="0"/>
    </font>
    <font>
      <b/>
      <sz val="10"/>
      <name val="Times New Roman"/>
      <family val="0"/>
    </font>
    <font>
      <sz val="10"/>
      <name val="Times New Roman"/>
      <family val="0"/>
    </font>
    <font>
      <b/>
      <sz val="11"/>
      <name val="Times New Roman"/>
      <family val="0"/>
    </font>
    <font>
      <b/>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indexed="8"/>
      </top>
      <bottom style="thin">
        <color indexed="8"/>
      </bottom>
    </border>
    <border>
      <left style="thin">
        <color indexed="22"/>
      </left>
      <right style="thin">
        <color indexed="22"/>
      </right>
      <top style="thin">
        <color indexed="8"/>
      </top>
      <bottom style="thin">
        <color indexed="8"/>
      </bottom>
    </border>
    <border>
      <left style="thin">
        <color indexed="22"/>
      </left>
      <right style="thin">
        <color indexed="22"/>
      </right>
      <top style="thin">
        <color indexed="22"/>
      </top>
      <bottom style="thin">
        <color indexed="8"/>
      </bottom>
    </border>
  </borders>
  <cellStyleXfs count="56">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Alignment="1">
      <alignment/>
    </xf>
    <xf numFmtId="0" fontId="1" fillId="33" borderId="10" xfId="0" applyFont="1" applyFill="1" applyBorder="1" applyAlignment="1" applyProtection="1">
      <alignment horizontal="left" vertical="top" wrapText="1"/>
      <protection/>
    </xf>
    <xf numFmtId="0" fontId="1" fillId="33" borderId="10" xfId="0" applyFont="1" applyFill="1" applyBorder="1" applyAlignment="1" applyProtection="1">
      <alignment horizontal="right" vertical="top" wrapText="1"/>
      <protection/>
    </xf>
    <xf numFmtId="0" fontId="2"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horizontal="right" vertical="top" wrapText="1"/>
      <protection/>
    </xf>
    <xf numFmtId="0" fontId="3" fillId="0" borderId="11" xfId="0" applyFont="1" applyFill="1" applyBorder="1" applyAlignment="1" applyProtection="1">
      <alignment vertical="top" wrapText="1"/>
      <protection/>
    </xf>
    <xf numFmtId="0" fontId="1" fillId="0" borderId="11" xfId="0" applyFont="1" applyFill="1" applyBorder="1" applyAlignment="1" applyProtection="1">
      <alignment vertical="top" wrapText="1"/>
      <protection/>
    </xf>
    <xf numFmtId="10" fontId="2" fillId="0" borderId="12" xfId="0" applyNumberFormat="1" applyFont="1" applyFill="1" applyBorder="1" applyAlignment="1" applyProtection="1">
      <alignment horizontal="right" vertical="top" wrapText="1"/>
      <protection/>
    </xf>
    <xf numFmtId="0" fontId="3" fillId="0" borderId="11" xfId="0" applyFont="1" applyFill="1" applyBorder="1" applyAlignment="1" applyProtection="1">
      <alignment horizontal="center" vertical="top" wrapText="1"/>
      <protection/>
    </xf>
    <xf numFmtId="0" fontId="2" fillId="0" borderId="0"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D8"/>
  <sheetViews>
    <sheetView workbookViewId="0" topLeftCell="A1">
      <selection activeCell="E26" sqref="E26"/>
    </sheetView>
  </sheetViews>
  <sheetFormatPr defaultColWidth="11.421875" defaultRowHeight="12.75"/>
  <cols>
    <col min="1" max="1" width="47.28125" style="0" customWidth="1"/>
    <col min="2" max="2" width="11.8515625" style="0" customWidth="1"/>
    <col min="3" max="4" width="15.421875" style="0" customWidth="1"/>
  </cols>
  <sheetData>
    <row r="1" ht="12">
      <c r="A1" s="4"/>
    </row>
    <row r="3" spans="1:4" ht="15.75">
      <c r="A3" s="12" t="s">
        <v>137</v>
      </c>
      <c r="B3" s="12"/>
      <c r="C3" s="12"/>
      <c r="D3" s="12"/>
    </row>
    <row r="4" spans="1:4" ht="12">
      <c r="A4" s="1" t="s">
        <v>1</v>
      </c>
      <c r="B4" s="2"/>
      <c r="C4" s="2" t="s">
        <v>2</v>
      </c>
      <c r="D4" s="2" t="s">
        <v>3</v>
      </c>
    </row>
    <row r="5" spans="1:4" ht="12">
      <c r="A5" s="3" t="s">
        <v>138</v>
      </c>
      <c r="C5" s="4">
        <f>'Munkanem összesítő'!C12</f>
        <v>0</v>
      </c>
      <c r="D5" s="4">
        <f>'Munkanem összesítő'!D12</f>
        <v>0</v>
      </c>
    </row>
    <row r="6" spans="1:4" ht="12">
      <c r="A6" s="3" t="s">
        <v>139</v>
      </c>
      <c r="C6" s="11">
        <f>ROUND(C5+D5,0)</f>
        <v>0</v>
      </c>
      <c r="D6" s="11"/>
    </row>
    <row r="7" spans="1:4" ht="12">
      <c r="A7" s="3" t="s">
        <v>140</v>
      </c>
      <c r="B7" s="9">
        <v>0.27</v>
      </c>
      <c r="C7" s="11">
        <f>ROUND(C6*B7,0)</f>
        <v>0</v>
      </c>
      <c r="D7" s="11"/>
    </row>
    <row r="8" spans="1:4" s="7" customFormat="1" ht="12.75">
      <c r="A8" s="7" t="s">
        <v>141</v>
      </c>
      <c r="C8" s="10">
        <f>ROUND(C7+C6,0)</f>
        <v>0</v>
      </c>
      <c r="D8" s="10"/>
    </row>
  </sheetData>
  <sheetProtection/>
  <mergeCells count="4">
    <mergeCell ref="C8:D8"/>
    <mergeCell ref="C7:D7"/>
    <mergeCell ref="C6:D6"/>
    <mergeCell ref="A3:D3"/>
  </mergeCells>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10.xml><?xml version="1.0" encoding="utf-8"?>
<worksheet xmlns="http://schemas.openxmlformats.org/spreadsheetml/2006/main" xmlns:r="http://schemas.openxmlformats.org/officeDocument/2006/relationships">
  <sheetPr>
    <outlinePr summaryBelow="0" summaryRight="0"/>
  </sheetPr>
  <dimension ref="A1:L3"/>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48">
      <c r="A2" s="3">
        <v>1</v>
      </c>
      <c r="B2" s="4" t="s">
        <v>95</v>
      </c>
      <c r="C2" s="3" t="s">
        <v>96</v>
      </c>
      <c r="D2" s="4">
        <v>1400</v>
      </c>
      <c r="E2" s="3" t="s">
        <v>26</v>
      </c>
      <c r="F2" s="3">
        <v>0.17</v>
      </c>
      <c r="G2" s="3"/>
      <c r="H2" s="3"/>
      <c r="I2" s="4">
        <f>ROUND(G2*D2,0)</f>
        <v>0</v>
      </c>
      <c r="J2" s="4">
        <f>ROUND(H2*D2,0)</f>
        <v>0</v>
      </c>
      <c r="K2" s="5" t="s">
        <v>35</v>
      </c>
      <c r="L2" s="6" t="s">
        <v>97</v>
      </c>
    </row>
    <row r="3" spans="3:10" s="7" customFormat="1" ht="12.75">
      <c r="C3" s="7" t="s">
        <v>21</v>
      </c>
      <c r="I3" s="8">
        <f>ROUND(SUM(I2:I2),0)</f>
        <v>0</v>
      </c>
      <c r="J3" s="8">
        <f>ROUND(SUM(J2:J2),0)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&amp;CFelületképzés</oddHeader>
    <oddFooter>&amp;C&amp;F</oddFooter>
  </headerFooter>
</worksheet>
</file>

<file path=xl/worksheets/sheet11.xml><?xml version="1.0" encoding="utf-8"?>
<worksheet xmlns="http://schemas.openxmlformats.org/spreadsheetml/2006/main" xmlns:r="http://schemas.openxmlformats.org/officeDocument/2006/relationships">
  <sheetPr>
    <outlinePr summaryBelow="0" summaryRight="0"/>
  </sheetPr>
  <dimension ref="A1:L11"/>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84">
      <c r="A2" s="3">
        <v>1</v>
      </c>
      <c r="B2" s="4" t="s">
        <v>100</v>
      </c>
      <c r="C2" s="3" t="s">
        <v>101</v>
      </c>
      <c r="D2" s="4">
        <v>1298</v>
      </c>
      <c r="E2" s="3" t="s">
        <v>26</v>
      </c>
      <c r="F2" s="3">
        <v>2.28</v>
      </c>
      <c r="G2" s="3"/>
      <c r="H2" s="3"/>
      <c r="I2" s="4">
        <f aca="true" t="shared" si="0" ref="I2:I10">ROUND(G2*D2,0)</f>
        <v>0</v>
      </c>
      <c r="J2" s="4">
        <f aca="true" t="shared" si="1" ref="J2:J10">ROUND(H2*D2,0)</f>
        <v>0</v>
      </c>
      <c r="K2" s="5"/>
      <c r="L2" s="6"/>
    </row>
    <row r="3" spans="1:12" ht="48">
      <c r="A3" s="3">
        <v>2</v>
      </c>
      <c r="B3" s="4" t="s">
        <v>102</v>
      </c>
      <c r="C3" s="3" t="s">
        <v>103</v>
      </c>
      <c r="D3" s="4">
        <v>6200</v>
      </c>
      <c r="E3" s="3" t="s">
        <v>60</v>
      </c>
      <c r="F3" s="3">
        <v>0.03</v>
      </c>
      <c r="G3" s="3"/>
      <c r="H3" s="3"/>
      <c r="I3" s="4">
        <f t="shared" si="0"/>
        <v>0</v>
      </c>
      <c r="J3" s="4">
        <f t="shared" si="1"/>
        <v>0</v>
      </c>
      <c r="K3" s="5" t="s">
        <v>35</v>
      </c>
      <c r="L3" s="6" t="s">
        <v>104</v>
      </c>
    </row>
    <row r="4" spans="1:12" ht="72">
      <c r="A4" s="3">
        <v>3</v>
      </c>
      <c r="B4" s="4" t="s">
        <v>105</v>
      </c>
      <c r="C4" s="3" t="s">
        <v>106</v>
      </c>
      <c r="D4" s="4">
        <v>62</v>
      </c>
      <c r="E4" s="3" t="s">
        <v>26</v>
      </c>
      <c r="F4" s="3">
        <v>0.26</v>
      </c>
      <c r="G4" s="3"/>
      <c r="H4" s="3"/>
      <c r="I4" s="4">
        <f t="shared" si="0"/>
        <v>0</v>
      </c>
      <c r="J4" s="4">
        <f t="shared" si="1"/>
        <v>0</v>
      </c>
      <c r="K4" s="5"/>
      <c r="L4" s="6"/>
    </row>
    <row r="5" spans="1:12" ht="84">
      <c r="A5" s="3">
        <v>4</v>
      </c>
      <c r="B5" s="4" t="s">
        <v>107</v>
      </c>
      <c r="C5" s="3" t="s">
        <v>108</v>
      </c>
      <c r="D5" s="4">
        <v>1866</v>
      </c>
      <c r="E5" s="3" t="s">
        <v>26</v>
      </c>
      <c r="F5" s="3">
        <v>0.48</v>
      </c>
      <c r="G5" s="3"/>
      <c r="H5" s="3"/>
      <c r="I5" s="4">
        <f t="shared" si="0"/>
        <v>0</v>
      </c>
      <c r="J5" s="4">
        <f t="shared" si="1"/>
        <v>0</v>
      </c>
      <c r="K5" s="5" t="s">
        <v>35</v>
      </c>
      <c r="L5" s="6" t="s">
        <v>109</v>
      </c>
    </row>
    <row r="6" spans="1:12" ht="72">
      <c r="A6" s="3">
        <v>5</v>
      </c>
      <c r="B6" s="4" t="s">
        <v>110</v>
      </c>
      <c r="C6" s="3" t="s">
        <v>111</v>
      </c>
      <c r="D6" s="4">
        <v>1866</v>
      </c>
      <c r="E6" s="3" t="s">
        <v>26</v>
      </c>
      <c r="F6" s="3">
        <v>0.08</v>
      </c>
      <c r="G6" s="3"/>
      <c r="H6" s="3"/>
      <c r="I6" s="4">
        <f t="shared" si="0"/>
        <v>0</v>
      </c>
      <c r="J6" s="4">
        <f t="shared" si="1"/>
        <v>0</v>
      </c>
      <c r="K6" s="5" t="s">
        <v>35</v>
      </c>
      <c r="L6" s="6" t="s">
        <v>112</v>
      </c>
    </row>
    <row r="7" spans="1:12" ht="48">
      <c r="A7" s="3">
        <v>6</v>
      </c>
      <c r="B7" s="4" t="s">
        <v>113</v>
      </c>
      <c r="C7" s="3" t="s">
        <v>114</v>
      </c>
      <c r="D7" s="4">
        <v>4000</v>
      </c>
      <c r="E7" s="3" t="s">
        <v>60</v>
      </c>
      <c r="F7" s="3">
        <v>0.03</v>
      </c>
      <c r="G7" s="3"/>
      <c r="H7" s="3"/>
      <c r="I7" s="4">
        <f t="shared" si="0"/>
        <v>0</v>
      </c>
      <c r="J7" s="4">
        <f t="shared" si="1"/>
        <v>0</v>
      </c>
      <c r="K7" s="5" t="s">
        <v>35</v>
      </c>
      <c r="L7" s="6" t="s">
        <v>115</v>
      </c>
    </row>
    <row r="8" spans="1:12" ht="60">
      <c r="A8" s="3">
        <v>7</v>
      </c>
      <c r="B8" s="4" t="s">
        <v>116</v>
      </c>
      <c r="C8" s="3" t="s">
        <v>117</v>
      </c>
      <c r="D8" s="4">
        <v>1866</v>
      </c>
      <c r="E8" s="3" t="s">
        <v>26</v>
      </c>
      <c r="F8" s="3">
        <v>0.27</v>
      </c>
      <c r="G8" s="3"/>
      <c r="H8" s="3"/>
      <c r="I8" s="4">
        <f t="shared" si="0"/>
        <v>0</v>
      </c>
      <c r="J8" s="4">
        <f t="shared" si="1"/>
        <v>0</v>
      </c>
      <c r="K8" s="5" t="s">
        <v>35</v>
      </c>
      <c r="L8" s="6" t="s">
        <v>118</v>
      </c>
    </row>
    <row r="9" spans="1:12" ht="120">
      <c r="A9" s="3">
        <v>8</v>
      </c>
      <c r="B9" s="4" t="s">
        <v>119</v>
      </c>
      <c r="C9" s="3" t="s">
        <v>120</v>
      </c>
      <c r="D9" s="4">
        <v>16</v>
      </c>
      <c r="E9" s="3" t="s">
        <v>39</v>
      </c>
      <c r="F9" s="3">
        <v>1.06</v>
      </c>
      <c r="G9" s="3"/>
      <c r="H9" s="3"/>
      <c r="I9" s="4">
        <f t="shared" si="0"/>
        <v>0</v>
      </c>
      <c r="J9" s="4">
        <f t="shared" si="1"/>
        <v>0</v>
      </c>
      <c r="K9" s="5" t="s">
        <v>35</v>
      </c>
      <c r="L9" s="6" t="s">
        <v>121</v>
      </c>
    </row>
    <row r="10" spans="1:12" ht="60">
      <c r="A10" s="3">
        <v>9</v>
      </c>
      <c r="B10" s="4" t="s">
        <v>122</v>
      </c>
      <c r="C10" s="3" t="s">
        <v>123</v>
      </c>
      <c r="D10" s="4">
        <v>50</v>
      </c>
      <c r="E10" s="3" t="s">
        <v>19</v>
      </c>
      <c r="F10" s="3">
        <v>5.45</v>
      </c>
      <c r="G10" s="3"/>
      <c r="H10" s="3"/>
      <c r="I10" s="4">
        <f t="shared" si="0"/>
        <v>0</v>
      </c>
      <c r="J10" s="4">
        <f t="shared" si="1"/>
        <v>0</v>
      </c>
      <c r="K10" s="5" t="s">
        <v>35</v>
      </c>
      <c r="L10" s="6" t="s">
        <v>124</v>
      </c>
    </row>
    <row r="11" spans="3:10" s="7" customFormat="1" ht="12.75">
      <c r="C11" s="7" t="s">
        <v>21</v>
      </c>
      <c r="I11" s="8">
        <f>ROUND(SUM(I2:I10),0)</f>
        <v>0</v>
      </c>
      <c r="J11" s="8">
        <f>ROUND(SUM(J2:J10),0)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&amp;CSzigetelés</oddHeader>
    <oddFooter>&amp;C&amp;F</oddFooter>
  </headerFooter>
</worksheet>
</file>

<file path=xl/worksheets/sheet12.xml><?xml version="1.0" encoding="utf-8"?>
<worksheet xmlns="http://schemas.openxmlformats.org/spreadsheetml/2006/main" xmlns:r="http://schemas.openxmlformats.org/officeDocument/2006/relationships">
  <sheetPr>
    <outlinePr summaryBelow="0" summaryRight="0"/>
  </sheetPr>
  <dimension ref="A1:L6"/>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24">
      <c r="A2" s="3">
        <v>1</v>
      </c>
      <c r="B2" s="4" t="s">
        <v>127</v>
      </c>
      <c r="C2" s="3" t="s">
        <v>128</v>
      </c>
      <c r="D2" s="4">
        <v>1</v>
      </c>
      <c r="E2" s="3" t="s">
        <v>129</v>
      </c>
      <c r="F2" s="3">
        <v>800</v>
      </c>
      <c r="G2" s="3"/>
      <c r="H2" s="3"/>
      <c r="I2" s="4">
        <f>ROUND(G2*D2,0)</f>
        <v>0</v>
      </c>
      <c r="J2" s="4">
        <f>ROUND(H2*D2,0)</f>
        <v>0</v>
      </c>
      <c r="K2" s="5" t="s">
        <v>20</v>
      </c>
      <c r="L2" s="6"/>
    </row>
    <row r="3" spans="1:12" ht="36">
      <c r="A3" s="3">
        <v>2</v>
      </c>
      <c r="B3" s="4" t="s">
        <v>130</v>
      </c>
      <c r="C3" s="3" t="s">
        <v>131</v>
      </c>
      <c r="D3" s="4">
        <v>1</v>
      </c>
      <c r="E3" s="3" t="s">
        <v>39</v>
      </c>
      <c r="F3" s="3">
        <v>180</v>
      </c>
      <c r="G3" s="3"/>
      <c r="H3" s="3"/>
      <c r="I3" s="4">
        <f>ROUND(G3*D3,0)</f>
        <v>0</v>
      </c>
      <c r="J3" s="4">
        <f>ROUND(H3*D3,0)</f>
        <v>0</v>
      </c>
      <c r="K3" s="5" t="s">
        <v>20</v>
      </c>
      <c r="L3" s="6"/>
    </row>
    <row r="4" spans="1:12" ht="12">
      <c r="A4" s="3">
        <v>3</v>
      </c>
      <c r="B4" s="4" t="s">
        <v>132</v>
      </c>
      <c r="C4" s="3" t="s">
        <v>133</v>
      </c>
      <c r="D4" s="4">
        <v>1</v>
      </c>
      <c r="E4" s="3" t="s">
        <v>129</v>
      </c>
      <c r="F4" s="3">
        <v>80</v>
      </c>
      <c r="G4" s="3"/>
      <c r="H4" s="3"/>
      <c r="I4" s="4">
        <f>ROUND(G4*D4,0)</f>
        <v>0</v>
      </c>
      <c r="J4" s="4">
        <f>ROUND(H4*D4,0)</f>
        <v>0</v>
      </c>
      <c r="K4" s="5" t="s">
        <v>20</v>
      </c>
      <c r="L4" s="6"/>
    </row>
    <row r="5" spans="1:12" ht="24">
      <c r="A5" s="3">
        <v>4</v>
      </c>
      <c r="B5" s="4" t="s">
        <v>134</v>
      </c>
      <c r="C5" s="3" t="s">
        <v>135</v>
      </c>
      <c r="D5" s="4">
        <v>1</v>
      </c>
      <c r="E5" s="3" t="s">
        <v>129</v>
      </c>
      <c r="F5" s="3">
        <v>150</v>
      </c>
      <c r="G5" s="3"/>
      <c r="H5" s="3"/>
      <c r="I5" s="4">
        <f>ROUND(G5*D5,0)</f>
        <v>0</v>
      </c>
      <c r="J5" s="4">
        <f>ROUND(H5*D5,0)</f>
        <v>0</v>
      </c>
      <c r="K5" s="5" t="s">
        <v>20</v>
      </c>
      <c r="L5" s="6"/>
    </row>
    <row r="6" spans="3:10" s="7" customFormat="1" ht="12.75">
      <c r="C6" s="7" t="s">
        <v>21</v>
      </c>
      <c r="I6" s="8">
        <f>ROUND(SUM(I2:I5),0)</f>
        <v>0</v>
      </c>
      <c r="J6" s="8">
        <f>ROUND(SUM(J2:J5),0)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&amp;CElektromosenergia-ellátás, villanyszerelés</oddHeader>
    <oddFooter>&amp;C&amp;F</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D12"/>
  <sheetViews>
    <sheetView workbookViewId="0" topLeftCell="A1">
      <selection activeCell="A1" sqref="A1"/>
    </sheetView>
  </sheetViews>
  <sheetFormatPr defaultColWidth="11.421875" defaultRowHeight="12.75"/>
  <cols>
    <col min="1" max="1" width="6.140625" style="0" customWidth="1"/>
    <col min="2" max="2" width="39.00390625" style="0" customWidth="1"/>
    <col min="3" max="4" width="14.28125" style="0" customWidth="1"/>
  </cols>
  <sheetData>
    <row r="1" spans="1:4" ht="12">
      <c r="A1" s="1" t="s">
        <v>0</v>
      </c>
      <c r="B1" s="1" t="s">
        <v>1</v>
      </c>
      <c r="C1" s="2" t="s">
        <v>2</v>
      </c>
      <c r="D1" s="2" t="s">
        <v>3</v>
      </c>
    </row>
    <row r="2" spans="1:4" s="5" customFormat="1" ht="12">
      <c r="A2" s="3" t="s">
        <v>4</v>
      </c>
      <c r="B2" s="3" t="s">
        <v>5</v>
      </c>
      <c r="C2" s="3">
        <f>'2.'!I3</f>
        <v>0</v>
      </c>
      <c r="D2" s="3">
        <f>'2.'!J3</f>
        <v>0</v>
      </c>
    </row>
    <row r="3" spans="1:4" s="5" customFormat="1" ht="12">
      <c r="A3" s="3" t="s">
        <v>22</v>
      </c>
      <c r="B3" s="3" t="s">
        <v>23</v>
      </c>
      <c r="C3" s="3">
        <f>'15.'!I3</f>
        <v>0</v>
      </c>
      <c r="D3" s="3">
        <f>'15.'!J3</f>
        <v>0</v>
      </c>
    </row>
    <row r="4" spans="1:4" s="5" customFormat="1" ht="12">
      <c r="A4" s="3" t="s">
        <v>27</v>
      </c>
      <c r="B4" s="3" t="s">
        <v>28</v>
      </c>
      <c r="C4" s="3">
        <f>'35.'!I3</f>
        <v>0</v>
      </c>
      <c r="D4" s="3">
        <f>'35.'!J3</f>
        <v>0</v>
      </c>
    </row>
    <row r="5" spans="1:4" s="5" customFormat="1" ht="12">
      <c r="A5" s="3" t="s">
        <v>31</v>
      </c>
      <c r="B5" s="3" t="s">
        <v>32</v>
      </c>
      <c r="C5" s="3">
        <f>'36.'!I6</f>
        <v>0</v>
      </c>
      <c r="D5" s="3">
        <f>'36.'!J6</f>
        <v>0</v>
      </c>
    </row>
    <row r="6" spans="1:4" s="5" customFormat="1" ht="12">
      <c r="A6" s="3" t="s">
        <v>45</v>
      </c>
      <c r="B6" s="3" t="s">
        <v>46</v>
      </c>
      <c r="C6" s="3">
        <f>'43.'!I5</f>
        <v>0</v>
      </c>
      <c r="D6" s="3">
        <f>'43.'!J5</f>
        <v>0</v>
      </c>
    </row>
    <row r="7" spans="1:4" s="5" customFormat="1" ht="12">
      <c r="A7" s="3" t="s">
        <v>54</v>
      </c>
      <c r="B7" s="3" t="s">
        <v>55</v>
      </c>
      <c r="C7" s="3">
        <f>'44.'!I25</f>
        <v>0</v>
      </c>
      <c r="D7" s="3">
        <f>'44.'!J25</f>
        <v>0</v>
      </c>
    </row>
    <row r="8" spans="1:4" s="5" customFormat="1" ht="12">
      <c r="A8" s="3" t="s">
        <v>85</v>
      </c>
      <c r="B8" s="3" t="s">
        <v>86</v>
      </c>
      <c r="C8" s="3">
        <f>'45.'!I4</f>
        <v>0</v>
      </c>
      <c r="D8" s="3">
        <f>'45.'!J4</f>
        <v>0</v>
      </c>
    </row>
    <row r="9" spans="1:4" s="5" customFormat="1" ht="12">
      <c r="A9" s="3" t="s">
        <v>93</v>
      </c>
      <c r="B9" s="3" t="s">
        <v>94</v>
      </c>
      <c r="C9" s="3">
        <f>'47.'!I3</f>
        <v>0</v>
      </c>
      <c r="D9" s="3">
        <f>'47.'!J3</f>
        <v>0</v>
      </c>
    </row>
    <row r="10" spans="1:4" s="5" customFormat="1" ht="12">
      <c r="A10" s="3" t="s">
        <v>98</v>
      </c>
      <c r="B10" s="3" t="s">
        <v>99</v>
      </c>
      <c r="C10" s="3">
        <f>'48.'!I11</f>
        <v>0</v>
      </c>
      <c r="D10" s="3">
        <f>'48.'!J11</f>
        <v>0</v>
      </c>
    </row>
    <row r="11" spans="1:4" s="5" customFormat="1" ht="12">
      <c r="A11" s="3" t="s">
        <v>125</v>
      </c>
      <c r="B11" s="3" t="s">
        <v>126</v>
      </c>
      <c r="C11" s="3">
        <f>'71.'!I6</f>
        <v>0</v>
      </c>
      <c r="D11" s="3">
        <f>'71.'!J6</f>
        <v>0</v>
      </c>
    </row>
    <row r="12" spans="2:4" s="7" customFormat="1" ht="12.75">
      <c r="B12" s="7" t="s">
        <v>136</v>
      </c>
      <c r="C12" s="7">
        <f>ROUND(SUM(C2:C11),0)</f>
        <v>0</v>
      </c>
      <c r="D12" s="7">
        <f>ROUND(SUM(D2:D11),0)</f>
        <v>0</v>
      </c>
    </row>
  </sheetData>
  <sheetProtection/>
  <printOptions horizontalCentered="1"/>
  <pageMargins left="0.3" right="0.3" top="0.61" bottom="0.37" header="0.1" footer="0.1"/>
  <pageSetup firstPageNumber="1" useFirstPageNumber="1" horizontalDpi="300" verticalDpi="300" orientation="portrait" pageOrder="overThenDown" paperSize="9"/>
  <headerFooter alignWithMargins="0">
    <oddHeader>&amp;C&amp;P</oddHeader>
    <oddFooter>&amp;C&amp;F</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L3"/>
  <sheetViews>
    <sheetView tabSelected="1" workbookViewId="0" topLeftCell="A1">
      <selection activeCell="I25" sqref="I25"/>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36">
      <c r="A2" s="3">
        <v>1</v>
      </c>
      <c r="B2" s="4" t="s">
        <v>17</v>
      </c>
      <c r="C2" s="3" t="s">
        <v>18</v>
      </c>
      <c r="D2" s="4">
        <v>50</v>
      </c>
      <c r="E2" s="3" t="s">
        <v>19</v>
      </c>
      <c r="F2" s="3">
        <v>0.05</v>
      </c>
      <c r="G2" s="3"/>
      <c r="H2" s="3"/>
      <c r="I2" s="4">
        <f>ROUND(G2*D2,0)</f>
        <v>0</v>
      </c>
      <c r="J2" s="4">
        <f>ROUND(H2*D2,0)</f>
        <v>0</v>
      </c>
      <c r="K2" s="5" t="s">
        <v>20</v>
      </c>
      <c r="L2" s="6"/>
    </row>
    <row r="3" spans="3:10" s="7" customFormat="1" ht="12.75">
      <c r="C3" s="7" t="s">
        <v>21</v>
      </c>
      <c r="I3" s="8">
        <f>ROUND(SUM(I2:I2),0)</f>
        <v>0</v>
      </c>
      <c r="J3" s="8">
        <f>ROUND(SUM(J2:J2),0)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&amp;CBontás, építőanyagok újrahasznosítása</oddHeader>
    <oddFooter>&amp;C&amp;F</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L3"/>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108">
      <c r="A2" s="3">
        <v>1</v>
      </c>
      <c r="B2" s="4" t="s">
        <v>24</v>
      </c>
      <c r="C2" s="3" t="s">
        <v>25</v>
      </c>
      <c r="D2" s="4">
        <v>300</v>
      </c>
      <c r="E2" s="3" t="s">
        <v>26</v>
      </c>
      <c r="F2" s="3">
        <v>0.37</v>
      </c>
      <c r="G2" s="3"/>
      <c r="H2" s="3"/>
      <c r="I2" s="4">
        <f>ROUND(G2*D2,0)</f>
        <v>0</v>
      </c>
      <c r="J2" s="4">
        <f>ROUND(H2*D2,0)</f>
        <v>0</v>
      </c>
      <c r="K2" s="5"/>
      <c r="L2" s="6"/>
    </row>
    <row r="3" spans="3:10" s="7" customFormat="1" ht="12.75">
      <c r="C3" s="7" t="s">
        <v>21</v>
      </c>
      <c r="I3" s="8">
        <f>ROUND(SUM(I2:I2),0)</f>
        <v>0</v>
      </c>
      <c r="J3" s="8">
        <f>ROUND(SUM(J2:J2),0)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&amp;CZsaluzás és állványozás</oddHeader>
    <oddFooter>&amp;C&amp;F</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L3"/>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72">
      <c r="A2" s="3">
        <v>1</v>
      </c>
      <c r="B2" s="4" t="s">
        <v>29</v>
      </c>
      <c r="C2" s="3" t="s">
        <v>30</v>
      </c>
      <c r="D2" s="4">
        <v>100</v>
      </c>
      <c r="E2" s="3" t="s">
        <v>26</v>
      </c>
      <c r="F2" s="3">
        <v>0.43</v>
      </c>
      <c r="G2" s="3"/>
      <c r="H2" s="3"/>
      <c r="I2" s="4">
        <f>ROUND(G2*D2,0)</f>
        <v>0</v>
      </c>
      <c r="J2" s="4">
        <f>ROUND(H2*D2,0)</f>
        <v>0</v>
      </c>
      <c r="K2" s="5"/>
      <c r="L2" s="6"/>
    </row>
    <row r="3" spans="3:10" s="7" customFormat="1" ht="12.75">
      <c r="C3" s="7" t="s">
        <v>21</v>
      </c>
      <c r="I3" s="8">
        <f>ROUND(SUM(I2:I2),0)</f>
        <v>0</v>
      </c>
      <c r="J3" s="8">
        <f>ROUND(SUM(J2:J2),0)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&amp;CÁcsmunka</oddHeader>
    <oddFooter>&amp;C&amp;F</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L6"/>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36">
      <c r="A2" s="3">
        <v>1</v>
      </c>
      <c r="B2" s="4" t="s">
        <v>33</v>
      </c>
      <c r="C2" s="3" t="s">
        <v>34</v>
      </c>
      <c r="D2" s="4">
        <v>1346</v>
      </c>
      <c r="E2" s="3" t="s">
        <v>26</v>
      </c>
      <c r="F2" s="3">
        <v>0.16</v>
      </c>
      <c r="G2" s="3"/>
      <c r="H2" s="3"/>
      <c r="I2" s="4">
        <f>ROUND(G2*D2,0)</f>
        <v>0</v>
      </c>
      <c r="J2" s="4">
        <f>ROUND(H2*D2,0)</f>
        <v>0</v>
      </c>
      <c r="K2" s="5" t="s">
        <v>35</v>
      </c>
      <c r="L2" s="6" t="s">
        <v>36</v>
      </c>
    </row>
    <row r="3" spans="1:12" ht="60">
      <c r="A3" s="3">
        <v>2</v>
      </c>
      <c r="B3" s="4" t="s">
        <v>37</v>
      </c>
      <c r="C3" s="3" t="s">
        <v>38</v>
      </c>
      <c r="D3" s="4">
        <v>600</v>
      </c>
      <c r="E3" s="3" t="s">
        <v>39</v>
      </c>
      <c r="F3" s="3">
        <v>0.16</v>
      </c>
      <c r="G3" s="3"/>
      <c r="H3" s="3"/>
      <c r="I3" s="4">
        <f>ROUND(G3*D3,0)</f>
        <v>0</v>
      </c>
      <c r="J3" s="4">
        <f>ROUND(H3*D3,0)</f>
        <v>0</v>
      </c>
      <c r="K3" s="5"/>
      <c r="L3" s="6"/>
    </row>
    <row r="4" spans="1:12" ht="60">
      <c r="A4" s="3">
        <v>3</v>
      </c>
      <c r="B4" s="4" t="s">
        <v>40</v>
      </c>
      <c r="C4" s="3" t="s">
        <v>41</v>
      </c>
      <c r="D4" s="4">
        <v>200</v>
      </c>
      <c r="E4" s="3" t="s">
        <v>39</v>
      </c>
      <c r="F4" s="3">
        <v>0.16</v>
      </c>
      <c r="G4" s="3"/>
      <c r="H4" s="3"/>
      <c r="I4" s="4">
        <f>ROUND(G4*D4,0)</f>
        <v>0</v>
      </c>
      <c r="J4" s="4">
        <f>ROUND(H4*D4,0)</f>
        <v>0</v>
      </c>
      <c r="K4" s="5" t="s">
        <v>35</v>
      </c>
      <c r="L4" s="6"/>
    </row>
    <row r="5" spans="1:12" ht="72">
      <c r="A5" s="3">
        <v>4</v>
      </c>
      <c r="B5" s="4" t="s">
        <v>42</v>
      </c>
      <c r="C5" s="3" t="s">
        <v>43</v>
      </c>
      <c r="D5" s="4">
        <v>1346</v>
      </c>
      <c r="E5" s="3" t="s">
        <v>26</v>
      </c>
      <c r="F5" s="3">
        <v>0.39</v>
      </c>
      <c r="G5" s="3"/>
      <c r="H5" s="3"/>
      <c r="I5" s="4">
        <f>ROUND(G5*D5,0)</f>
        <v>0</v>
      </c>
      <c r="J5" s="4">
        <f>ROUND(H5*D5,0)</f>
        <v>0</v>
      </c>
      <c r="K5" s="5" t="s">
        <v>35</v>
      </c>
      <c r="L5" s="6" t="s">
        <v>44</v>
      </c>
    </row>
    <row r="6" spans="3:10" s="7" customFormat="1" ht="12.75">
      <c r="C6" s="7" t="s">
        <v>21</v>
      </c>
      <c r="I6" s="8">
        <f>ROUND(SUM(I2:I5),0)</f>
        <v>0</v>
      </c>
      <c r="J6" s="8">
        <f>ROUND(SUM(J2:J5),0)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&amp;CVakolás és rabicolás</oddHeader>
    <oddFooter>&amp;C&amp;F</oddFooter>
  </headerFooter>
</worksheet>
</file>

<file path=xl/worksheets/sheet7.xml><?xml version="1.0" encoding="utf-8"?>
<worksheet xmlns="http://schemas.openxmlformats.org/spreadsheetml/2006/main" xmlns:r="http://schemas.openxmlformats.org/officeDocument/2006/relationships">
  <sheetPr>
    <outlinePr summaryBelow="0" summaryRight="0"/>
  </sheetPr>
  <dimension ref="A1:L5"/>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24">
      <c r="A2" s="3">
        <v>1</v>
      </c>
      <c r="B2" s="4" t="s">
        <v>47</v>
      </c>
      <c r="C2" s="3" t="s">
        <v>48</v>
      </c>
      <c r="D2" s="4">
        <v>300</v>
      </c>
      <c r="E2" s="3" t="s">
        <v>39</v>
      </c>
      <c r="F2" s="3">
        <v>0.49</v>
      </c>
      <c r="G2" s="3"/>
      <c r="H2" s="3"/>
      <c r="I2" s="4">
        <f>ROUND(G2*D2,0)</f>
        <v>0</v>
      </c>
      <c r="J2" s="4">
        <f>ROUND(H2*D2,0)</f>
        <v>0</v>
      </c>
      <c r="K2" s="5" t="s">
        <v>35</v>
      </c>
      <c r="L2" s="6" t="s">
        <v>49</v>
      </c>
    </row>
    <row r="3" spans="1:12" ht="36">
      <c r="A3" s="3">
        <v>2</v>
      </c>
      <c r="B3" s="4" t="s">
        <v>50</v>
      </c>
      <c r="C3" s="3" t="s">
        <v>51</v>
      </c>
      <c r="D3" s="4">
        <v>320</v>
      </c>
      <c r="E3" s="3" t="s">
        <v>39</v>
      </c>
      <c r="F3" s="3">
        <v>0.58</v>
      </c>
      <c r="G3" s="3"/>
      <c r="H3" s="3"/>
      <c r="I3" s="4">
        <f>ROUND(G3*D3,0)</f>
        <v>0</v>
      </c>
      <c r="J3" s="4">
        <f>ROUND(H3*D3,0)</f>
        <v>0</v>
      </c>
      <c r="K3" s="5" t="s">
        <v>35</v>
      </c>
      <c r="L3" s="6"/>
    </row>
    <row r="4" spans="1:12" ht="60">
      <c r="A4" s="3">
        <v>3</v>
      </c>
      <c r="B4" s="4" t="s">
        <v>52</v>
      </c>
      <c r="C4" s="3" t="s">
        <v>53</v>
      </c>
      <c r="D4" s="4">
        <v>150</v>
      </c>
      <c r="E4" s="3" t="s">
        <v>39</v>
      </c>
      <c r="F4" s="3">
        <v>0.32</v>
      </c>
      <c r="G4" s="3"/>
      <c r="H4" s="3"/>
      <c r="I4" s="4">
        <f>ROUND(G4*D4,0)</f>
        <v>0</v>
      </c>
      <c r="J4" s="4">
        <f>ROUND(H4*D4,0)</f>
        <v>0</v>
      </c>
      <c r="K4" s="5"/>
      <c r="L4" s="6"/>
    </row>
    <row r="5" spans="3:10" s="7" customFormat="1" ht="12.75">
      <c r="C5" s="7" t="s">
        <v>21</v>
      </c>
      <c r="I5" s="8">
        <f>ROUND(SUM(I2:I4),0)</f>
        <v>0</v>
      </c>
      <c r="J5" s="8">
        <f>ROUND(SUM(J2:J4),0)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&amp;CBádogozás</oddHeader>
    <oddFooter>&amp;C&amp;F</oddFooter>
  </headerFooter>
</worksheet>
</file>

<file path=xl/worksheets/sheet8.xml><?xml version="1.0" encoding="utf-8"?>
<worksheet xmlns="http://schemas.openxmlformats.org/spreadsheetml/2006/main" xmlns:r="http://schemas.openxmlformats.org/officeDocument/2006/relationships">
  <sheetPr>
    <outlinePr summaryBelow="0" summaryRight="0"/>
  </sheetPr>
  <dimension ref="A1:L25"/>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36">
      <c r="A2" s="3">
        <v>1</v>
      </c>
      <c r="B2" s="4" t="s">
        <v>56</v>
      </c>
      <c r="C2" s="3" t="s">
        <v>57</v>
      </c>
      <c r="D2" s="4">
        <v>200</v>
      </c>
      <c r="E2" s="3" t="s">
        <v>39</v>
      </c>
      <c r="F2" s="3">
        <v>0.28</v>
      </c>
      <c r="G2" s="3"/>
      <c r="H2" s="3"/>
      <c r="I2" s="4">
        <f aca="true" t="shared" si="0" ref="I2:I24">ROUND(G2*D2,0)</f>
        <v>0</v>
      </c>
      <c r="J2" s="4">
        <f aca="true" t="shared" si="1" ref="J2:J24">ROUND(H2*D2,0)</f>
        <v>0</v>
      </c>
      <c r="K2" s="5" t="s">
        <v>35</v>
      </c>
      <c r="L2" s="6"/>
    </row>
    <row r="3" spans="1:12" ht="24">
      <c r="A3" s="3">
        <v>2</v>
      </c>
      <c r="B3" s="4" t="s">
        <v>58</v>
      </c>
      <c r="C3" s="3" t="s">
        <v>59</v>
      </c>
      <c r="D3" s="4">
        <v>1</v>
      </c>
      <c r="E3" s="3" t="s">
        <v>60</v>
      </c>
      <c r="F3" s="3">
        <v>1.88</v>
      </c>
      <c r="G3" s="3"/>
      <c r="H3" s="3"/>
      <c r="I3" s="4">
        <f t="shared" si="0"/>
        <v>0</v>
      </c>
      <c r="J3" s="4">
        <f t="shared" si="1"/>
        <v>0</v>
      </c>
      <c r="K3" s="5" t="s">
        <v>20</v>
      </c>
      <c r="L3" s="6"/>
    </row>
    <row r="4" spans="1:12" ht="36">
      <c r="A4" s="3">
        <v>3</v>
      </c>
      <c r="B4" s="4" t="s">
        <v>61</v>
      </c>
      <c r="C4" s="3" t="s">
        <v>62</v>
      </c>
      <c r="D4" s="4">
        <v>4</v>
      </c>
      <c r="E4" s="3" t="s">
        <v>60</v>
      </c>
      <c r="F4" s="3">
        <v>1.22</v>
      </c>
      <c r="G4" s="3"/>
      <c r="H4" s="3"/>
      <c r="I4" s="4">
        <f t="shared" si="0"/>
        <v>0</v>
      </c>
      <c r="J4" s="4">
        <f t="shared" si="1"/>
        <v>0</v>
      </c>
      <c r="K4" s="5" t="s">
        <v>20</v>
      </c>
      <c r="L4" s="6"/>
    </row>
    <row r="5" spans="1:12" ht="36">
      <c r="A5" s="3">
        <v>4</v>
      </c>
      <c r="B5" s="4" t="s">
        <v>61</v>
      </c>
      <c r="C5" s="3" t="s">
        <v>63</v>
      </c>
      <c r="D5" s="4">
        <v>4</v>
      </c>
      <c r="E5" s="3" t="s">
        <v>60</v>
      </c>
      <c r="F5" s="3">
        <v>1.22</v>
      </c>
      <c r="G5" s="3"/>
      <c r="H5" s="3"/>
      <c r="I5" s="4">
        <f t="shared" si="0"/>
        <v>0</v>
      </c>
      <c r="J5" s="4">
        <f t="shared" si="1"/>
        <v>0</v>
      </c>
      <c r="K5" s="5" t="s">
        <v>20</v>
      </c>
      <c r="L5" s="6"/>
    </row>
    <row r="6" spans="1:12" ht="36">
      <c r="A6" s="3">
        <v>5</v>
      </c>
      <c r="B6" s="4" t="s">
        <v>61</v>
      </c>
      <c r="C6" s="3" t="s">
        <v>64</v>
      </c>
      <c r="D6" s="4">
        <v>2</v>
      </c>
      <c r="E6" s="3" t="s">
        <v>60</v>
      </c>
      <c r="F6" s="3">
        <v>1.22</v>
      </c>
      <c r="G6" s="3"/>
      <c r="H6" s="3"/>
      <c r="I6" s="4">
        <f t="shared" si="0"/>
        <v>0</v>
      </c>
      <c r="J6" s="4">
        <f t="shared" si="1"/>
        <v>0</v>
      </c>
      <c r="K6" s="5" t="s">
        <v>20</v>
      </c>
      <c r="L6" s="6"/>
    </row>
    <row r="7" spans="1:12" ht="36">
      <c r="A7" s="3">
        <v>6</v>
      </c>
      <c r="B7" s="4" t="s">
        <v>61</v>
      </c>
      <c r="C7" s="3" t="s">
        <v>65</v>
      </c>
      <c r="D7" s="4">
        <v>2</v>
      </c>
      <c r="E7" s="3" t="s">
        <v>60</v>
      </c>
      <c r="F7" s="3">
        <v>1.22</v>
      </c>
      <c r="G7" s="3"/>
      <c r="H7" s="3"/>
      <c r="I7" s="4">
        <f t="shared" si="0"/>
        <v>0</v>
      </c>
      <c r="J7" s="4">
        <f t="shared" si="1"/>
        <v>0</v>
      </c>
      <c r="K7" s="5" t="s">
        <v>20</v>
      </c>
      <c r="L7" s="6"/>
    </row>
    <row r="8" spans="1:12" ht="36">
      <c r="A8" s="3">
        <v>7</v>
      </c>
      <c r="B8" s="4" t="s">
        <v>61</v>
      </c>
      <c r="C8" s="3" t="s">
        <v>66</v>
      </c>
      <c r="D8" s="4">
        <v>2</v>
      </c>
      <c r="E8" s="3" t="s">
        <v>60</v>
      </c>
      <c r="F8" s="3">
        <v>1.22</v>
      </c>
      <c r="G8" s="3"/>
      <c r="H8" s="3"/>
      <c r="I8" s="4">
        <f t="shared" si="0"/>
        <v>0</v>
      </c>
      <c r="J8" s="4">
        <f t="shared" si="1"/>
        <v>0</v>
      </c>
      <c r="K8" s="5" t="s">
        <v>20</v>
      </c>
      <c r="L8" s="6"/>
    </row>
    <row r="9" spans="1:12" ht="36">
      <c r="A9" s="3">
        <v>8</v>
      </c>
      <c r="B9" s="4" t="s">
        <v>61</v>
      </c>
      <c r="C9" s="3" t="s">
        <v>67</v>
      </c>
      <c r="D9" s="4">
        <v>3</v>
      </c>
      <c r="E9" s="3" t="s">
        <v>60</v>
      </c>
      <c r="F9" s="3">
        <v>1.22</v>
      </c>
      <c r="G9" s="3"/>
      <c r="H9" s="3"/>
      <c r="I9" s="4">
        <f t="shared" si="0"/>
        <v>0</v>
      </c>
      <c r="J9" s="4">
        <f t="shared" si="1"/>
        <v>0</v>
      </c>
      <c r="K9" s="5" t="s">
        <v>20</v>
      </c>
      <c r="L9" s="6"/>
    </row>
    <row r="10" spans="1:12" ht="36">
      <c r="A10" s="3">
        <v>9</v>
      </c>
      <c r="B10" s="4" t="s">
        <v>61</v>
      </c>
      <c r="C10" s="3" t="s">
        <v>68</v>
      </c>
      <c r="D10" s="4">
        <v>3</v>
      </c>
      <c r="E10" s="3" t="s">
        <v>60</v>
      </c>
      <c r="F10" s="3">
        <v>1.22</v>
      </c>
      <c r="G10" s="3"/>
      <c r="H10" s="3"/>
      <c r="I10" s="4">
        <f t="shared" si="0"/>
        <v>0</v>
      </c>
      <c r="J10" s="4">
        <f t="shared" si="1"/>
        <v>0</v>
      </c>
      <c r="K10" s="5" t="s">
        <v>20</v>
      </c>
      <c r="L10" s="6"/>
    </row>
    <row r="11" spans="1:12" ht="36">
      <c r="A11" s="3">
        <v>10</v>
      </c>
      <c r="B11" s="4" t="s">
        <v>61</v>
      </c>
      <c r="C11" s="3" t="s">
        <v>69</v>
      </c>
      <c r="D11" s="4">
        <v>1</v>
      </c>
      <c r="E11" s="3" t="s">
        <v>60</v>
      </c>
      <c r="F11" s="3">
        <v>1.22</v>
      </c>
      <c r="G11" s="3"/>
      <c r="H11" s="3"/>
      <c r="I11" s="4">
        <f t="shared" si="0"/>
        <v>0</v>
      </c>
      <c r="J11" s="4">
        <f t="shared" si="1"/>
        <v>0</v>
      </c>
      <c r="K11" s="5" t="s">
        <v>20</v>
      </c>
      <c r="L11" s="6"/>
    </row>
    <row r="12" spans="1:12" ht="36">
      <c r="A12" s="3">
        <v>11</v>
      </c>
      <c r="B12" s="4" t="s">
        <v>61</v>
      </c>
      <c r="C12" s="3" t="s">
        <v>70</v>
      </c>
      <c r="D12" s="4">
        <v>1</v>
      </c>
      <c r="E12" s="3" t="s">
        <v>60</v>
      </c>
      <c r="F12" s="3">
        <v>1.22</v>
      </c>
      <c r="G12" s="3"/>
      <c r="H12" s="3"/>
      <c r="I12" s="4">
        <f t="shared" si="0"/>
        <v>0</v>
      </c>
      <c r="J12" s="4">
        <f t="shared" si="1"/>
        <v>0</v>
      </c>
      <c r="K12" s="5" t="s">
        <v>20</v>
      </c>
      <c r="L12" s="6"/>
    </row>
    <row r="13" spans="1:12" ht="36">
      <c r="A13" s="3">
        <v>12</v>
      </c>
      <c r="B13" s="4" t="s">
        <v>61</v>
      </c>
      <c r="C13" s="3" t="s">
        <v>71</v>
      </c>
      <c r="D13" s="4">
        <v>1</v>
      </c>
      <c r="E13" s="3" t="s">
        <v>60</v>
      </c>
      <c r="F13" s="3">
        <v>1.22</v>
      </c>
      <c r="G13" s="3"/>
      <c r="H13" s="3"/>
      <c r="I13" s="4">
        <f t="shared" si="0"/>
        <v>0</v>
      </c>
      <c r="J13" s="4">
        <f t="shared" si="1"/>
        <v>0</v>
      </c>
      <c r="K13" s="5" t="s">
        <v>20</v>
      </c>
      <c r="L13" s="6"/>
    </row>
    <row r="14" spans="1:12" ht="36">
      <c r="A14" s="3">
        <v>13</v>
      </c>
      <c r="B14" s="4" t="s">
        <v>61</v>
      </c>
      <c r="C14" s="3" t="s">
        <v>72</v>
      </c>
      <c r="D14" s="4">
        <v>11</v>
      </c>
      <c r="E14" s="3" t="s">
        <v>60</v>
      </c>
      <c r="F14" s="3">
        <v>1.22</v>
      </c>
      <c r="G14" s="3"/>
      <c r="H14" s="3"/>
      <c r="I14" s="4">
        <f t="shared" si="0"/>
        <v>0</v>
      </c>
      <c r="J14" s="4">
        <f t="shared" si="1"/>
        <v>0</v>
      </c>
      <c r="K14" s="5" t="s">
        <v>20</v>
      </c>
      <c r="L14" s="6"/>
    </row>
    <row r="15" spans="1:12" ht="36">
      <c r="A15" s="3">
        <v>14</v>
      </c>
      <c r="B15" s="4" t="s">
        <v>61</v>
      </c>
      <c r="C15" s="3" t="s">
        <v>73</v>
      </c>
      <c r="D15" s="4">
        <v>2</v>
      </c>
      <c r="E15" s="3" t="s">
        <v>60</v>
      </c>
      <c r="F15" s="3">
        <v>1.22</v>
      </c>
      <c r="G15" s="3"/>
      <c r="H15" s="3"/>
      <c r="I15" s="4">
        <f t="shared" si="0"/>
        <v>0</v>
      </c>
      <c r="J15" s="4">
        <f t="shared" si="1"/>
        <v>0</v>
      </c>
      <c r="K15" s="5" t="s">
        <v>20</v>
      </c>
      <c r="L15" s="6"/>
    </row>
    <row r="16" spans="1:12" ht="36">
      <c r="A16" s="3">
        <v>15</v>
      </c>
      <c r="B16" s="4" t="s">
        <v>61</v>
      </c>
      <c r="C16" s="3" t="s">
        <v>74</v>
      </c>
      <c r="D16" s="4">
        <v>1</v>
      </c>
      <c r="E16" s="3" t="s">
        <v>60</v>
      </c>
      <c r="F16" s="3">
        <v>1.22</v>
      </c>
      <c r="G16" s="3"/>
      <c r="H16" s="3"/>
      <c r="I16" s="4">
        <f t="shared" si="0"/>
        <v>0</v>
      </c>
      <c r="J16" s="4">
        <f t="shared" si="1"/>
        <v>0</v>
      </c>
      <c r="K16" s="5" t="s">
        <v>20</v>
      </c>
      <c r="L16" s="6"/>
    </row>
    <row r="17" spans="1:12" ht="36">
      <c r="A17" s="3">
        <v>16</v>
      </c>
      <c r="B17" s="4" t="s">
        <v>58</v>
      </c>
      <c r="C17" s="3" t="s">
        <v>75</v>
      </c>
      <c r="D17" s="4">
        <v>3</v>
      </c>
      <c r="E17" s="3" t="s">
        <v>60</v>
      </c>
      <c r="F17" s="3">
        <v>1.88</v>
      </c>
      <c r="G17" s="3"/>
      <c r="H17" s="3"/>
      <c r="I17" s="4">
        <f t="shared" si="0"/>
        <v>0</v>
      </c>
      <c r="J17" s="4">
        <f t="shared" si="1"/>
        <v>0</v>
      </c>
      <c r="K17" s="5" t="s">
        <v>20</v>
      </c>
      <c r="L17" s="6"/>
    </row>
    <row r="18" spans="1:12" ht="36">
      <c r="A18" s="3">
        <v>17</v>
      </c>
      <c r="B18" s="4" t="s">
        <v>58</v>
      </c>
      <c r="C18" s="3" t="s">
        <v>76</v>
      </c>
      <c r="D18" s="4">
        <v>1</v>
      </c>
      <c r="E18" s="3" t="s">
        <v>60</v>
      </c>
      <c r="F18" s="3">
        <v>1.88</v>
      </c>
      <c r="G18" s="3"/>
      <c r="H18" s="3"/>
      <c r="I18" s="4">
        <f t="shared" si="0"/>
        <v>0</v>
      </c>
      <c r="J18" s="4">
        <f t="shared" si="1"/>
        <v>0</v>
      </c>
      <c r="K18" s="5" t="s">
        <v>20</v>
      </c>
      <c r="L18" s="6"/>
    </row>
    <row r="19" spans="1:12" ht="36">
      <c r="A19" s="3">
        <v>18</v>
      </c>
      <c r="B19" s="4" t="s">
        <v>58</v>
      </c>
      <c r="C19" s="3" t="s">
        <v>77</v>
      </c>
      <c r="D19" s="4">
        <v>1</v>
      </c>
      <c r="E19" s="3" t="s">
        <v>60</v>
      </c>
      <c r="F19" s="3">
        <v>1.88</v>
      </c>
      <c r="G19" s="3"/>
      <c r="H19" s="3"/>
      <c r="I19" s="4">
        <f t="shared" si="0"/>
        <v>0</v>
      </c>
      <c r="J19" s="4">
        <f t="shared" si="1"/>
        <v>0</v>
      </c>
      <c r="K19" s="5" t="s">
        <v>20</v>
      </c>
      <c r="L19" s="6"/>
    </row>
    <row r="20" spans="1:12" ht="36">
      <c r="A20" s="3">
        <v>19</v>
      </c>
      <c r="B20" s="4" t="s">
        <v>58</v>
      </c>
      <c r="C20" s="3" t="s">
        <v>78</v>
      </c>
      <c r="D20" s="4">
        <v>1</v>
      </c>
      <c r="E20" s="3" t="s">
        <v>60</v>
      </c>
      <c r="F20" s="3">
        <v>1.88</v>
      </c>
      <c r="G20" s="3"/>
      <c r="H20" s="3"/>
      <c r="I20" s="4">
        <f t="shared" si="0"/>
        <v>0</v>
      </c>
      <c r="J20" s="4">
        <f t="shared" si="1"/>
        <v>0</v>
      </c>
      <c r="K20" s="5" t="s">
        <v>20</v>
      </c>
      <c r="L20" s="6"/>
    </row>
    <row r="21" spans="1:12" ht="36">
      <c r="A21" s="3">
        <v>20</v>
      </c>
      <c r="B21" s="4" t="s">
        <v>58</v>
      </c>
      <c r="C21" s="3" t="s">
        <v>79</v>
      </c>
      <c r="D21" s="4">
        <v>2</v>
      </c>
      <c r="E21" s="3" t="s">
        <v>60</v>
      </c>
      <c r="F21" s="3">
        <v>1.88</v>
      </c>
      <c r="G21" s="3"/>
      <c r="H21" s="3"/>
      <c r="I21" s="4">
        <f t="shared" si="0"/>
        <v>0</v>
      </c>
      <c r="J21" s="4">
        <f t="shared" si="1"/>
        <v>0</v>
      </c>
      <c r="K21" s="5" t="s">
        <v>20</v>
      </c>
      <c r="L21" s="6"/>
    </row>
    <row r="22" spans="1:12" ht="36">
      <c r="A22" s="3">
        <v>21</v>
      </c>
      <c r="B22" s="4" t="s">
        <v>58</v>
      </c>
      <c r="C22" s="3" t="s">
        <v>80</v>
      </c>
      <c r="D22" s="4">
        <v>1</v>
      </c>
      <c r="E22" s="3" t="s">
        <v>60</v>
      </c>
      <c r="F22" s="3">
        <v>1.88</v>
      </c>
      <c r="G22" s="3"/>
      <c r="H22" s="3"/>
      <c r="I22" s="4">
        <f t="shared" si="0"/>
        <v>0</v>
      </c>
      <c r="J22" s="4">
        <f t="shared" si="1"/>
        <v>0</v>
      </c>
      <c r="K22" s="5" t="s">
        <v>20</v>
      </c>
      <c r="L22" s="6"/>
    </row>
    <row r="23" spans="1:12" ht="36">
      <c r="A23" s="3">
        <v>22</v>
      </c>
      <c r="B23" s="4" t="s">
        <v>58</v>
      </c>
      <c r="C23" s="3" t="s">
        <v>81</v>
      </c>
      <c r="D23" s="4">
        <v>9</v>
      </c>
      <c r="E23" s="3" t="s">
        <v>60</v>
      </c>
      <c r="F23" s="3">
        <v>1.88</v>
      </c>
      <c r="G23" s="3"/>
      <c r="H23" s="3"/>
      <c r="I23" s="4">
        <f t="shared" si="0"/>
        <v>0</v>
      </c>
      <c r="J23" s="4">
        <f t="shared" si="1"/>
        <v>0</v>
      </c>
      <c r="K23" s="5" t="s">
        <v>20</v>
      </c>
      <c r="L23" s="6"/>
    </row>
    <row r="24" spans="1:12" ht="24">
      <c r="A24" s="3">
        <v>23</v>
      </c>
      <c r="B24" s="4" t="s">
        <v>82</v>
      </c>
      <c r="C24" s="3" t="s">
        <v>83</v>
      </c>
      <c r="D24" s="4">
        <v>56</v>
      </c>
      <c r="E24" s="3" t="s">
        <v>26</v>
      </c>
      <c r="F24" s="3">
        <v>1.33</v>
      </c>
      <c r="G24" s="3"/>
      <c r="H24" s="3"/>
      <c r="I24" s="4">
        <f t="shared" si="0"/>
        <v>0</v>
      </c>
      <c r="J24" s="4">
        <f t="shared" si="1"/>
        <v>0</v>
      </c>
      <c r="K24" s="5" t="s">
        <v>35</v>
      </c>
      <c r="L24" s="6" t="s">
        <v>84</v>
      </c>
    </row>
    <row r="25" spans="3:10" s="7" customFormat="1" ht="12.75">
      <c r="C25" s="7" t="s">
        <v>21</v>
      </c>
      <c r="I25" s="8">
        <f>ROUND(SUM(I2:I24),0)</f>
        <v>0</v>
      </c>
      <c r="J25" s="8">
        <f>ROUND(SUM(J2:J24),0)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&amp;CAsztalosszerkezetek elhelyezése</oddHeader>
    <oddFooter>&amp;C&amp;F</oddFooter>
  </headerFooter>
</worksheet>
</file>

<file path=xl/worksheets/sheet9.xml><?xml version="1.0" encoding="utf-8"?>
<worksheet xmlns="http://schemas.openxmlformats.org/spreadsheetml/2006/main" xmlns:r="http://schemas.openxmlformats.org/officeDocument/2006/relationships">
  <sheetPr>
    <outlinePr summaryBelow="0" summaryRight="0"/>
  </sheetPr>
  <dimension ref="A1:L4"/>
  <sheetViews>
    <sheetView workbookViewId="0" topLeftCell="A1">
      <selection activeCell="A1" sqref="A1"/>
    </sheetView>
  </sheetViews>
  <sheetFormatPr defaultColWidth="11.421875" defaultRowHeight="12.75"/>
  <cols>
    <col min="1" max="1" width="4.7109375" style="0" customWidth="1"/>
    <col min="2" max="2" width="9.8515625" style="0" customWidth="1"/>
    <col min="3" max="3" width="37.00390625" style="0" customWidth="1"/>
    <col min="4" max="4" width="7.7109375" style="0" customWidth="1"/>
    <col min="5" max="5" width="8.7109375" style="0" customWidth="1"/>
    <col min="6" max="8" width="9.8515625" style="0" customWidth="1"/>
    <col min="9" max="10" width="10.28125" style="0" customWidth="1"/>
    <col min="11" max="11" width="24.7109375" style="0" customWidth="1"/>
    <col min="12" max="12" width="16.00390625" style="0" customWidth="1"/>
  </cols>
  <sheetData>
    <row r="1" spans="1:12" ht="24.75" customHeight="1">
      <c r="A1" s="1" t="s">
        <v>0</v>
      </c>
      <c r="B1" s="1" t="s">
        <v>6</v>
      </c>
      <c r="C1" s="1" t="s">
        <v>7</v>
      </c>
      <c r="D1" s="2" t="s">
        <v>8</v>
      </c>
      <c r="E1" s="2" t="s">
        <v>9</v>
      </c>
      <c r="F1" s="2" t="s">
        <v>10</v>
      </c>
      <c r="G1" s="2" t="s">
        <v>11</v>
      </c>
      <c r="H1" s="2" t="s">
        <v>12</v>
      </c>
      <c r="I1" s="2" t="s">
        <v>13</v>
      </c>
      <c r="J1" s="2" t="s">
        <v>14</v>
      </c>
      <c r="K1" s="2" t="s">
        <v>15</v>
      </c>
      <c r="L1" s="2" t="s">
        <v>16</v>
      </c>
    </row>
    <row r="2" spans="1:12" ht="12">
      <c r="A2" s="3">
        <v>1</v>
      </c>
      <c r="B2" s="4" t="s">
        <v>87</v>
      </c>
      <c r="C2" s="3" t="s">
        <v>88</v>
      </c>
      <c r="D2" s="4">
        <v>5</v>
      </c>
      <c r="E2" s="3" t="s">
        <v>39</v>
      </c>
      <c r="F2" s="3">
        <v>0.16</v>
      </c>
      <c r="G2" s="3"/>
      <c r="H2" s="3"/>
      <c r="I2" s="4">
        <f>ROUND(G2*D2,0)</f>
        <v>0</v>
      </c>
      <c r="J2" s="4">
        <f>ROUND(H2*D2,0)</f>
        <v>0</v>
      </c>
      <c r="K2" s="5" t="s">
        <v>35</v>
      </c>
      <c r="L2" s="6" t="s">
        <v>89</v>
      </c>
    </row>
    <row r="3" spans="1:12" ht="48">
      <c r="A3" s="3">
        <v>2</v>
      </c>
      <c r="B3" s="4" t="s">
        <v>90</v>
      </c>
      <c r="C3" s="3" t="s">
        <v>91</v>
      </c>
      <c r="D3" s="4">
        <v>5</v>
      </c>
      <c r="E3" s="3" t="s">
        <v>39</v>
      </c>
      <c r="F3" s="3">
        <v>1.98</v>
      </c>
      <c r="G3" s="3"/>
      <c r="H3" s="3"/>
      <c r="I3" s="4">
        <f>ROUND(G3*D3,0)</f>
        <v>0</v>
      </c>
      <c r="J3" s="4">
        <f>ROUND(H3*D3,0)</f>
        <v>0</v>
      </c>
      <c r="K3" s="5" t="s">
        <v>35</v>
      </c>
      <c r="L3" s="6" t="s">
        <v>92</v>
      </c>
    </row>
    <row r="4" spans="3:10" s="7" customFormat="1" ht="12.75">
      <c r="C4" s="7" t="s">
        <v>21</v>
      </c>
      <c r="I4" s="8">
        <f>ROUND(SUM(I2:I3),0)</f>
        <v>0</v>
      </c>
      <c r="J4" s="8">
        <f>ROUND(SUM(J2:J3),0)</f>
        <v>0</v>
      </c>
    </row>
  </sheetData>
  <sheetProtection/>
  <printOptions gridLines="1" horizontalCentered="1"/>
  <pageMargins left="0.3" right="0.3" top="0.61" bottom="0.37" header="0.1" footer="0.1"/>
  <pageSetup firstPageNumber="1" useFirstPageNumber="1" horizontalDpi="300" verticalDpi="300" orientation="portrait" pageOrder="overThenDown" paperSize="9"/>
  <headerFooter alignWithMargins="0">
    <oddHeader>&amp;CLakatosszerkezetek elhelyezése</oddHeader>
    <oddFooter>&amp;C&amp;F</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Gábor Svorcz</cp:lastModifiedBy>
  <dcterms:created xsi:type="dcterms:W3CDTF">2015-08-13T10:20:20Z</dcterms:created>
  <dcterms:modified xsi:type="dcterms:W3CDTF">2015-08-13T10:20:20Z</dcterms:modified>
  <cp:category/>
  <cp:version/>
  <cp:contentType/>
  <cp:contentStatus/>
</cp:coreProperties>
</file>